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hidePivotFieldList="1"/>
  <mc:AlternateContent xmlns:mc="http://schemas.openxmlformats.org/markup-compatibility/2006">
    <mc:Choice Requires="x15">
      <x15ac:absPath xmlns:x15ac="http://schemas.microsoft.com/office/spreadsheetml/2010/11/ac" url="C:\Users\TMA\Downloads\"/>
    </mc:Choice>
  </mc:AlternateContent>
  <xr:revisionPtr revIDLastSave="0" documentId="8_{E2739662-ABD5-434B-88EB-21691AC3E328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Validation" sheetId="2" state="hidden" r:id="rId1"/>
    <sheet name="Sample Plan" sheetId="1" r:id="rId2"/>
    <sheet name="Daily Report" sheetId="3" r:id="rId3"/>
    <sheet name="Screenshots" sheetId="11" r:id="rId4"/>
    <sheet name="Pivot Table" sheetId="10" r:id="rId5"/>
    <sheet name="Optimization sheet " sheetId="5" r:id="rId6"/>
  </sheets>
  <calcPr calcId="191029"/>
  <pivotCaches>
    <pivotCache cacheId="6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13" i="1" l="1"/>
  <c r="U12" i="1"/>
  <c r="N13" i="1"/>
  <c r="N12" i="1"/>
  <c r="M13" i="1"/>
  <c r="M12" i="1"/>
  <c r="U4" i="3"/>
  <c r="U5" i="3"/>
  <c r="U6" i="3"/>
  <c r="U7" i="3"/>
  <c r="U8" i="3"/>
  <c r="U9" i="3"/>
  <c r="U10" i="3"/>
  <c r="U11" i="3"/>
  <c r="U12" i="3"/>
  <c r="U13" i="3"/>
  <c r="U14" i="3"/>
  <c r="U15" i="3"/>
  <c r="U3" i="3"/>
  <c r="R4" i="3"/>
  <c r="R5" i="3"/>
  <c r="R6" i="3"/>
  <c r="R7" i="3"/>
  <c r="R8" i="3"/>
  <c r="R9" i="3"/>
  <c r="R10" i="3"/>
  <c r="R11" i="3"/>
  <c r="R12" i="3"/>
  <c r="R13" i="3"/>
  <c r="R14" i="3"/>
  <c r="R15" i="3"/>
  <c r="R3" i="3"/>
  <c r="N15" i="3"/>
  <c r="N14" i="3"/>
  <c r="N13" i="3"/>
  <c r="N12" i="3"/>
  <c r="N11" i="3"/>
  <c r="N10" i="3"/>
  <c r="N9" i="3"/>
  <c r="N8" i="3"/>
  <c r="N7" i="3"/>
  <c r="N6" i="3"/>
  <c r="N5" i="3"/>
  <c r="N4" i="3"/>
  <c r="N3" i="3"/>
  <c r="O4" i="3"/>
  <c r="O5" i="3"/>
  <c r="W5" i="3" s="1"/>
  <c r="O6" i="3"/>
  <c r="O7" i="3"/>
  <c r="O8" i="3"/>
  <c r="O9" i="3"/>
  <c r="O10" i="3"/>
  <c r="O11" i="3"/>
  <c r="O12" i="3"/>
  <c r="O13" i="3"/>
  <c r="O14" i="3"/>
  <c r="O15" i="3"/>
  <c r="O3" i="3"/>
  <c r="Q1" i="3"/>
  <c r="M1" i="3"/>
  <c r="E6" i="10"/>
  <c r="E5" i="10"/>
  <c r="E4" i="10"/>
  <c r="E3" i="10"/>
  <c r="W3" i="3" l="1"/>
  <c r="W12" i="3"/>
  <c r="W8" i="3"/>
  <c r="W4" i="3"/>
  <c r="AE1" i="3"/>
  <c r="W15" i="3"/>
  <c r="W11" i="3"/>
  <c r="W7" i="3"/>
  <c r="W14" i="3"/>
  <c r="W10" i="3"/>
  <c r="W6" i="3"/>
  <c r="W13" i="3"/>
  <c r="W9" i="3"/>
  <c r="P3" i="3"/>
  <c r="P7" i="3"/>
  <c r="P11" i="3"/>
  <c r="P15" i="3"/>
  <c r="P4" i="3"/>
  <c r="P8" i="3"/>
  <c r="P12" i="3"/>
  <c r="O1" i="3"/>
  <c r="AF1" i="3" s="1"/>
  <c r="P5" i="3"/>
  <c r="P9" i="3"/>
  <c r="P13" i="3"/>
  <c r="P6" i="3"/>
  <c r="P10" i="3"/>
  <c r="P14" i="3"/>
  <c r="R1" i="3"/>
  <c r="T1" i="3" l="1"/>
  <c r="S1" i="3"/>
</calcChain>
</file>

<file path=xl/sharedStrings.xml><?xml version="1.0" encoding="utf-8"?>
<sst xmlns="http://schemas.openxmlformats.org/spreadsheetml/2006/main" count="527" uniqueCount="117">
  <si>
    <t>Campaign details</t>
  </si>
  <si>
    <t>Brand</t>
  </si>
  <si>
    <t>xxx</t>
  </si>
  <si>
    <t>Objective</t>
  </si>
  <si>
    <t>Performance</t>
  </si>
  <si>
    <t>Budget</t>
  </si>
  <si>
    <t>Duration</t>
  </si>
  <si>
    <t>Location</t>
  </si>
  <si>
    <t>India</t>
  </si>
  <si>
    <t>Platform</t>
  </si>
  <si>
    <t>Ad type</t>
  </si>
  <si>
    <t>Targeting</t>
  </si>
  <si>
    <t>Audience Size</t>
  </si>
  <si>
    <t>Pricing Unit</t>
  </si>
  <si>
    <t>Rate</t>
  </si>
  <si>
    <t>Budget %</t>
  </si>
  <si>
    <t>KPI 1</t>
  </si>
  <si>
    <t>KPI 2</t>
  </si>
  <si>
    <t>KPI 3</t>
  </si>
  <si>
    <t>Clicks</t>
  </si>
  <si>
    <t>CTR %</t>
  </si>
  <si>
    <t>Views</t>
  </si>
  <si>
    <t>VTR</t>
  </si>
  <si>
    <t>Traffic</t>
  </si>
  <si>
    <t>Click to traffic</t>
  </si>
  <si>
    <t>Reach</t>
  </si>
  <si>
    <t>Reach %</t>
  </si>
  <si>
    <t>Awareness</t>
  </si>
  <si>
    <t>Video</t>
  </si>
  <si>
    <t>Age + Gender + Top Shows</t>
  </si>
  <si>
    <t>CPM</t>
  </si>
  <si>
    <t>Impression</t>
  </si>
  <si>
    <t>CTR</t>
  </si>
  <si>
    <t>Banner</t>
  </si>
  <si>
    <t>Age 20-35</t>
  </si>
  <si>
    <t>Ad Type</t>
  </si>
  <si>
    <t>Pricing</t>
  </si>
  <si>
    <t xml:space="preserve">KPI </t>
  </si>
  <si>
    <t>CPC</t>
  </si>
  <si>
    <t>Text</t>
  </si>
  <si>
    <t>CPCV</t>
  </si>
  <si>
    <t>Audio</t>
  </si>
  <si>
    <t>CPV</t>
  </si>
  <si>
    <t>Rich Media</t>
  </si>
  <si>
    <t>CPD</t>
  </si>
  <si>
    <t>Date</t>
  </si>
  <si>
    <t>Week</t>
  </si>
  <si>
    <t>Industry</t>
  </si>
  <si>
    <t>Last recorded funnel</t>
  </si>
  <si>
    <t>Tool</t>
  </si>
  <si>
    <t>Media Name</t>
  </si>
  <si>
    <t>Media Option</t>
  </si>
  <si>
    <t>Campaign Name</t>
  </si>
  <si>
    <t>Ad set Name</t>
  </si>
  <si>
    <t>Planned Impressions</t>
  </si>
  <si>
    <t>Actual Impressions</t>
  </si>
  <si>
    <t>Planned Spends</t>
  </si>
  <si>
    <t>Actual Spends</t>
  </si>
  <si>
    <t>Achived spend %</t>
  </si>
  <si>
    <t>Cost / 1,000 Reach</t>
  </si>
  <si>
    <t>Frequency</t>
  </si>
  <si>
    <t>Click - Traffic%</t>
  </si>
  <si>
    <t>Add to cart</t>
  </si>
  <si>
    <t>Add to cart%</t>
  </si>
  <si>
    <t>Cost per add to cart</t>
  </si>
  <si>
    <t>Conversion</t>
  </si>
  <si>
    <t>Conversion%</t>
  </si>
  <si>
    <t>Cost Per Conversion</t>
  </si>
  <si>
    <t>Revenue</t>
  </si>
  <si>
    <t>ROAS</t>
  </si>
  <si>
    <t>25% watch</t>
  </si>
  <si>
    <t>50% watch</t>
  </si>
  <si>
    <t>75% watch</t>
  </si>
  <si>
    <t>Views%
(VTR)</t>
  </si>
  <si>
    <t>Cost Per View</t>
  </si>
  <si>
    <t>Impressions</t>
  </si>
  <si>
    <t>Grand Total</t>
  </si>
  <si>
    <t>Campaign/ Ad Set</t>
  </si>
  <si>
    <t>Learning/ Observation</t>
  </si>
  <si>
    <t>Recommendation/Action</t>
  </si>
  <si>
    <t>Status</t>
  </si>
  <si>
    <t>Comment</t>
  </si>
  <si>
    <t>The impressions being delivered
were low than the excepted</t>
  </si>
  <si>
    <t>Spoke to the platform to optimise
the campaign so we deliver as per
plan</t>
  </si>
  <si>
    <t>WIP</t>
  </si>
  <si>
    <t xml:space="preserve">The Client has requested to pause the campaign </t>
  </si>
  <si>
    <t>Implemented</t>
  </si>
  <si>
    <t xml:space="preserve">The Client has requested to resume the campaign </t>
  </si>
  <si>
    <t>Est. Impression</t>
  </si>
  <si>
    <t>Est. Clicks</t>
  </si>
  <si>
    <t>Est. Views</t>
  </si>
  <si>
    <t>VTR %</t>
  </si>
  <si>
    <t>Inshorts</t>
  </si>
  <si>
    <t>Interstitial Banner</t>
  </si>
  <si>
    <t>-</t>
  </si>
  <si>
    <t>Sony Liv</t>
  </si>
  <si>
    <t>Pre Roll Video (20 Secs)</t>
  </si>
  <si>
    <t>19/01/2023</t>
  </si>
  <si>
    <t>Digital</t>
  </si>
  <si>
    <t>Interstitial</t>
  </si>
  <si>
    <t>NA</t>
  </si>
  <si>
    <t>20/01/2023</t>
  </si>
  <si>
    <t>21/01/2023</t>
  </si>
  <si>
    <t>22/01/2023</t>
  </si>
  <si>
    <t>23/01/2023</t>
  </si>
  <si>
    <t>24/01/2023</t>
  </si>
  <si>
    <t>Age + Gender &amp; Top Shows</t>
  </si>
  <si>
    <t>20 Sec Mid-Roll</t>
  </si>
  <si>
    <t>xx Days</t>
  </si>
  <si>
    <r>
      <rPr>
        <b/>
        <sz val="10"/>
        <color rgb="FF000000"/>
        <rFont val="Arial"/>
        <family val="2"/>
        <scheme val="minor"/>
      </rPr>
      <t>Note</t>
    </r>
    <r>
      <rPr>
        <sz val="10"/>
        <color rgb="FF000000"/>
        <rFont val="Arial"/>
        <family val="2"/>
        <scheme val="minor"/>
      </rPr>
      <t>: In case of any optimization or pause is applied to the campaign, it will be included in this sheet along with any specific requirements from the advertisers.</t>
    </r>
  </si>
  <si>
    <t>Sum of Actual Impressions</t>
  </si>
  <si>
    <t>Sum of Clicks</t>
  </si>
  <si>
    <t>Sum of Actual Spends</t>
  </si>
  <si>
    <t xml:space="preserve">Inshorts </t>
  </si>
  <si>
    <r>
      <rPr>
        <b/>
        <sz val="12"/>
        <color rgb="FF000000"/>
        <rFont val="Arial"/>
        <family val="2"/>
        <scheme val="minor"/>
      </rPr>
      <t>Note</t>
    </r>
    <r>
      <rPr>
        <sz val="12"/>
        <color rgb="FF000000"/>
        <rFont val="Arial"/>
        <family val="2"/>
        <scheme val="minor"/>
      </rPr>
      <t>: Based on the objectives of the client, a Campaign plan can be customized.</t>
    </r>
  </si>
  <si>
    <t xml:space="preserve"> ii)The data provided here is just for representation purpose.</t>
  </si>
  <si>
    <r>
      <rPr>
        <b/>
        <sz val="12"/>
        <color rgb="FF000000"/>
        <rFont val="Arial"/>
        <family val="2"/>
        <scheme val="minor"/>
      </rPr>
      <t xml:space="preserve">          Note:  </t>
    </r>
    <r>
      <rPr>
        <sz val="12"/>
        <color rgb="FF000000"/>
        <rFont val="Arial"/>
        <family val="2"/>
        <scheme val="minor"/>
      </rPr>
      <t xml:space="preserve"> i)Based on the objectives of the campaign,Daily report can be customized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</si>
</sst>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8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11"/>
      <color rgb="FFFFFFFF"/>
      <name val="Calibri"/>
      <family val="2"/>
    </font>
    <font>
      <sz val="1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Arial"/>
      <family val="2"/>
      <scheme val="minor"/>
    </font>
    <font>
      <b/>
      <sz val="9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color rgb="FF222222"/>
      <name val="Arial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  <scheme val="minor"/>
    </font>
    <font>
      <sz val="8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2"/>
      <color rgb="FF000000"/>
      <name val="Arial"/>
      <family val="2"/>
      <scheme val="minor"/>
    </font>
    <font>
      <sz val="12"/>
      <color rgb="FF000000"/>
      <name val="Arial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1F497D"/>
        <bgColor rgb="FF1F497D"/>
      </patternFill>
    </fill>
    <fill>
      <patternFill patternType="solid">
        <fgColor rgb="FFEAD1DC"/>
        <bgColor rgb="FFEAD1DC"/>
      </patternFill>
    </fill>
    <fill>
      <patternFill patternType="solid">
        <fgColor rgb="FFC9DAF8"/>
        <bgColor rgb="FFC9DAF8"/>
      </patternFill>
    </fill>
    <fill>
      <patternFill patternType="solid">
        <fgColor rgb="FFEA9999"/>
        <bgColor rgb="FFEA9999"/>
      </patternFill>
    </fill>
    <fill>
      <patternFill patternType="solid">
        <fgColor rgb="FFFFD966"/>
        <bgColor rgb="FFFFD966"/>
      </patternFill>
    </fill>
    <fill>
      <patternFill patternType="solid">
        <fgColor rgb="FF93C47D"/>
        <bgColor rgb="FF93C47D"/>
      </patternFill>
    </fill>
    <fill>
      <patternFill patternType="solid">
        <fgColor rgb="FFF6B26B"/>
        <bgColor rgb="FFF6B26B"/>
      </patternFill>
    </fill>
    <fill>
      <patternFill patternType="solid">
        <fgColor rgb="FFA2C4C9"/>
        <bgColor rgb="FFA2C4C9"/>
      </patternFill>
    </fill>
    <fill>
      <patternFill patternType="solid">
        <fgColor rgb="FF8E7CC3"/>
        <bgColor rgb="FF8E7CC3"/>
      </patternFill>
    </fill>
    <fill>
      <patternFill patternType="solid">
        <fgColor rgb="FF6D9EEB"/>
        <bgColor rgb="FF6D9EEB"/>
      </patternFill>
    </fill>
    <fill>
      <patternFill patternType="solid">
        <fgColor rgb="FF538DD5"/>
        <bgColor rgb="FF538DD5"/>
      </patternFill>
    </fill>
    <fill>
      <patternFill patternType="solid">
        <fgColor rgb="FFFF9900"/>
        <bgColor rgb="FFFF9900"/>
      </patternFill>
    </fill>
    <fill>
      <patternFill patternType="solid">
        <fgColor rgb="FFFFE599"/>
        <bgColor rgb="FFFFE599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1" xfId="0" applyFont="1" applyBorder="1"/>
    <xf numFmtId="0" fontId="1" fillId="0" borderId="0" xfId="0" applyFont="1"/>
    <xf numFmtId="3" fontId="1" fillId="0" borderId="0" xfId="0" applyNumberFormat="1" applyFont="1"/>
    <xf numFmtId="10" fontId="1" fillId="0" borderId="0" xfId="0" applyNumberFormat="1" applyFont="1"/>
    <xf numFmtId="0" fontId="4" fillId="0" borderId="4" xfId="0" applyFont="1" applyBorder="1" applyAlignment="1">
      <alignment horizontal="center"/>
    </xf>
    <xf numFmtId="0" fontId="8" fillId="8" borderId="0" xfId="0" applyFont="1" applyFill="1"/>
    <xf numFmtId="0" fontId="7" fillId="9" borderId="0" xfId="0" applyFont="1" applyFill="1"/>
    <xf numFmtId="0" fontId="8" fillId="11" borderId="0" xfId="0" applyFont="1" applyFill="1"/>
    <xf numFmtId="0" fontId="6" fillId="0" borderId="0" xfId="0" applyFont="1"/>
    <xf numFmtId="0" fontId="8" fillId="0" borderId="0" xfId="0" applyFont="1"/>
    <xf numFmtId="0" fontId="1" fillId="0" borderId="5" xfId="0" applyFont="1" applyBorder="1"/>
    <xf numFmtId="0" fontId="1" fillId="0" borderId="3" xfId="0" applyFont="1" applyBorder="1"/>
    <xf numFmtId="10" fontId="1" fillId="0" borderId="6" xfId="0" applyNumberFormat="1" applyFont="1" applyBorder="1"/>
    <xf numFmtId="1" fontId="1" fillId="0" borderId="6" xfId="0" applyNumberFormat="1" applyFont="1" applyBorder="1"/>
    <xf numFmtId="0" fontId="1" fillId="0" borderId="6" xfId="0" applyFont="1" applyBorder="1"/>
    <xf numFmtId="1" fontId="1" fillId="0" borderId="3" xfId="0" applyNumberFormat="1" applyFont="1" applyBorder="1"/>
    <xf numFmtId="0" fontId="6" fillId="0" borderId="0" xfId="0" applyFont="1" applyAlignment="1">
      <alignment wrapText="1"/>
    </xf>
    <xf numFmtId="0" fontId="6" fillId="0" borderId="5" xfId="0" applyFont="1" applyBorder="1"/>
    <xf numFmtId="1" fontId="6" fillId="0" borderId="0" xfId="0" applyNumberFormat="1" applyFont="1"/>
    <xf numFmtId="0" fontId="9" fillId="14" borderId="5" xfId="0" applyFont="1" applyFill="1" applyBorder="1" applyAlignment="1">
      <alignment wrapText="1"/>
    </xf>
    <xf numFmtId="0" fontId="9" fillId="14" borderId="3" xfId="0" applyFont="1" applyFill="1" applyBorder="1" applyAlignment="1">
      <alignment wrapText="1"/>
    </xf>
    <xf numFmtId="0" fontId="1" fillId="0" borderId="5" xfId="0" applyFont="1" applyBorder="1" applyAlignment="1">
      <alignment horizontal="center"/>
    </xf>
    <xf numFmtId="0" fontId="7" fillId="4" borderId="8" xfId="0" applyFont="1" applyFill="1" applyBorder="1"/>
    <xf numFmtId="0" fontId="7" fillId="4" borderId="1" xfId="0" applyFont="1" applyFill="1" applyBorder="1" applyAlignment="1">
      <alignment horizontal="center"/>
    </xf>
    <xf numFmtId="0" fontId="7" fillId="4" borderId="1" xfId="0" applyFont="1" applyFill="1" applyBorder="1"/>
    <xf numFmtId="0" fontId="7" fillId="5" borderId="1" xfId="0" applyFont="1" applyFill="1" applyBorder="1"/>
    <xf numFmtId="3" fontId="7" fillId="6" borderId="1" xfId="0" applyNumberFormat="1" applyFont="1" applyFill="1" applyBorder="1"/>
    <xf numFmtId="0" fontId="7" fillId="7" borderId="1" xfId="0" applyFont="1" applyFill="1" applyBorder="1" applyAlignment="1">
      <alignment horizontal="center"/>
    </xf>
    <xf numFmtId="3" fontId="7" fillId="8" borderId="1" xfId="0" applyNumberFormat="1" applyFont="1" applyFill="1" applyBorder="1"/>
    <xf numFmtId="0" fontId="7" fillId="10" borderId="1" xfId="0" applyFont="1" applyFill="1" applyBorder="1"/>
    <xf numFmtId="3" fontId="7" fillId="10" borderId="1" xfId="0" applyNumberFormat="1" applyFont="1" applyFill="1" applyBorder="1"/>
    <xf numFmtId="3" fontId="7" fillId="11" borderId="1" xfId="0" applyNumberFormat="1" applyFont="1" applyFill="1" applyBorder="1"/>
    <xf numFmtId="0" fontId="4" fillId="0" borderId="6" xfId="0" applyFont="1" applyBorder="1" applyAlignment="1">
      <alignment horizontal="center"/>
    </xf>
    <xf numFmtId="3" fontId="5" fillId="3" borderId="6" xfId="0" applyNumberFormat="1" applyFont="1" applyFill="1" applyBorder="1" applyAlignment="1">
      <alignment horizontal="center"/>
    </xf>
    <xf numFmtId="0" fontId="7" fillId="9" borderId="9" xfId="0" applyFont="1" applyFill="1" applyBorder="1"/>
    <xf numFmtId="0" fontId="12" fillId="0" borderId="6" xfId="0" applyFont="1" applyBorder="1" applyAlignment="1">
      <alignment horizontal="center"/>
    </xf>
    <xf numFmtId="0" fontId="13" fillId="0" borderId="5" xfId="0" applyFont="1" applyBorder="1"/>
    <xf numFmtId="0" fontId="2" fillId="12" borderId="21" xfId="0" applyFont="1" applyFill="1" applyBorder="1" applyAlignment="1">
      <alignment wrapText="1"/>
    </xf>
    <xf numFmtId="0" fontId="2" fillId="13" borderId="21" xfId="0" applyFont="1" applyFill="1" applyBorder="1" applyAlignment="1">
      <alignment wrapText="1"/>
    </xf>
    <xf numFmtId="2" fontId="2" fillId="12" borderId="21" xfId="0" applyNumberFormat="1" applyFont="1" applyFill="1" applyBorder="1" applyAlignment="1">
      <alignment wrapText="1"/>
    </xf>
    <xf numFmtId="2" fontId="2" fillId="13" borderId="21" xfId="0" applyNumberFormat="1" applyFont="1" applyFill="1" applyBorder="1" applyAlignment="1">
      <alignment wrapText="1"/>
    </xf>
    <xf numFmtId="10" fontId="2" fillId="12" borderId="21" xfId="0" applyNumberFormat="1" applyFont="1" applyFill="1" applyBorder="1" applyAlignment="1">
      <alignment wrapText="1"/>
    </xf>
    <xf numFmtId="1" fontId="2" fillId="12" borderId="21" xfId="0" applyNumberFormat="1" applyFont="1" applyFill="1" applyBorder="1" applyAlignment="1">
      <alignment wrapText="1"/>
    </xf>
    <xf numFmtId="164" fontId="6" fillId="0" borderId="7" xfId="0" applyNumberFormat="1" applyFont="1" applyBorder="1" applyAlignment="1">
      <alignment horizontal="left"/>
    </xf>
    <xf numFmtId="0" fontId="6" fillId="0" borderId="7" xfId="0" applyFont="1" applyBorder="1"/>
    <xf numFmtId="0" fontId="13" fillId="0" borderId="7" xfId="0" applyFont="1" applyBorder="1"/>
    <xf numFmtId="3" fontId="6" fillId="0" borderId="7" xfId="0" applyNumberFormat="1" applyFont="1" applyBorder="1"/>
    <xf numFmtId="10" fontId="6" fillId="0" borderId="7" xfId="0" applyNumberFormat="1" applyFont="1" applyBorder="1"/>
    <xf numFmtId="1" fontId="6" fillId="0" borderId="7" xfId="0" applyNumberFormat="1" applyFont="1" applyBorder="1"/>
    <xf numFmtId="1" fontId="1" fillId="0" borderId="7" xfId="0" applyNumberFormat="1" applyFont="1" applyBorder="1"/>
    <xf numFmtId="1" fontId="13" fillId="0" borderId="7" xfId="0" applyNumberFormat="1" applyFont="1" applyBorder="1"/>
    <xf numFmtId="0" fontId="0" fillId="0" borderId="7" xfId="0" applyBorder="1"/>
    <xf numFmtId="0" fontId="10" fillId="0" borderId="7" xfId="0" applyFont="1" applyBorder="1"/>
    <xf numFmtId="3" fontId="0" fillId="0" borderId="7" xfId="0" applyNumberFormat="1" applyBorder="1"/>
    <xf numFmtId="0" fontId="10" fillId="15" borderId="10" xfId="0" applyFont="1" applyFill="1" applyBorder="1" applyAlignment="1">
      <alignment horizontal="left" wrapText="1"/>
    </xf>
    <xf numFmtId="0" fontId="10" fillId="15" borderId="11" xfId="0" applyFont="1" applyFill="1" applyBorder="1" applyAlignment="1">
      <alignment horizontal="left" wrapText="1"/>
    </xf>
    <xf numFmtId="0" fontId="10" fillId="0" borderId="11" xfId="0" applyFont="1" applyBorder="1" applyAlignment="1">
      <alignment horizontal="left" wrapText="1"/>
    </xf>
    <xf numFmtId="0" fontId="11" fillId="15" borderId="11" xfId="0" applyFont="1" applyFill="1" applyBorder="1" applyAlignment="1">
      <alignment horizontal="left" wrapText="1"/>
    </xf>
    <xf numFmtId="0" fontId="10" fillId="0" borderId="12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10" fillId="15" borderId="13" xfId="0" applyFont="1" applyFill="1" applyBorder="1" applyAlignment="1">
      <alignment horizontal="left" wrapText="1"/>
    </xf>
    <xf numFmtId="9" fontId="10" fillId="15" borderId="11" xfId="0" applyNumberFormat="1" applyFont="1" applyFill="1" applyBorder="1" applyAlignment="1">
      <alignment horizontal="left" wrapText="1"/>
    </xf>
    <xf numFmtId="3" fontId="10" fillId="15" borderId="11" xfId="0" applyNumberFormat="1" applyFont="1" applyFill="1" applyBorder="1" applyAlignment="1">
      <alignment horizontal="left" wrapText="1"/>
    </xf>
    <xf numFmtId="3" fontId="10" fillId="15" borderId="13" xfId="0" applyNumberFormat="1" applyFont="1" applyFill="1" applyBorder="1" applyAlignment="1">
      <alignment horizontal="left" wrapText="1"/>
    </xf>
    <xf numFmtId="10" fontId="10" fillId="15" borderId="11" xfId="0" applyNumberFormat="1" applyFont="1" applyFill="1" applyBorder="1" applyAlignment="1">
      <alignment horizontal="left" wrapText="1"/>
    </xf>
    <xf numFmtId="0" fontId="10" fillId="0" borderId="14" xfId="0" applyFont="1" applyBorder="1" applyAlignment="1">
      <alignment horizontal="left"/>
    </xf>
    <xf numFmtId="0" fontId="10" fillId="15" borderId="15" xfId="0" applyFont="1" applyFill="1" applyBorder="1" applyAlignment="1">
      <alignment horizontal="left" wrapText="1"/>
    </xf>
    <xf numFmtId="0" fontId="10" fillId="15" borderId="16" xfId="0" applyFont="1" applyFill="1" applyBorder="1" applyAlignment="1">
      <alignment horizontal="left" wrapText="1"/>
    </xf>
    <xf numFmtId="0" fontId="11" fillId="15" borderId="16" xfId="0" applyFont="1" applyFill="1" applyBorder="1" applyAlignment="1">
      <alignment horizontal="left" wrapText="1"/>
    </xf>
    <xf numFmtId="0" fontId="10" fillId="0" borderId="17" xfId="0" applyFont="1" applyBorder="1" applyAlignment="1">
      <alignment horizontal="left"/>
    </xf>
    <xf numFmtId="0" fontId="10" fillId="15" borderId="18" xfId="0" applyFont="1" applyFill="1" applyBorder="1" applyAlignment="1">
      <alignment horizontal="left" wrapText="1"/>
    </xf>
    <xf numFmtId="9" fontId="10" fillId="15" borderId="16" xfId="0" applyNumberFormat="1" applyFont="1" applyFill="1" applyBorder="1" applyAlignment="1">
      <alignment horizontal="left" wrapText="1"/>
    </xf>
    <xf numFmtId="3" fontId="10" fillId="15" borderId="16" xfId="0" applyNumberFormat="1" applyFont="1" applyFill="1" applyBorder="1" applyAlignment="1">
      <alignment horizontal="left" wrapText="1"/>
    </xf>
    <xf numFmtId="10" fontId="10" fillId="0" borderId="19" xfId="0" applyNumberFormat="1" applyFont="1" applyBorder="1" applyAlignment="1">
      <alignment horizontal="left"/>
    </xf>
    <xf numFmtId="0" fontId="10" fillId="0" borderId="20" xfId="0" applyFont="1" applyBorder="1" applyAlignment="1">
      <alignment horizontal="left"/>
    </xf>
    <xf numFmtId="164" fontId="6" fillId="0" borderId="0" xfId="0" applyNumberFormat="1" applyFont="1" applyAlignment="1">
      <alignment horizontal="left"/>
    </xf>
    <xf numFmtId="0" fontId="13" fillId="0" borderId="0" xfId="0" applyFont="1"/>
    <xf numFmtId="0" fontId="10" fillId="0" borderId="0" xfId="0" applyFont="1"/>
    <xf numFmtId="3" fontId="0" fillId="0" borderId="0" xfId="0" applyNumberFormat="1"/>
    <xf numFmtId="10" fontId="0" fillId="0" borderId="0" xfId="0" applyNumberFormat="1"/>
    <xf numFmtId="1" fontId="13" fillId="0" borderId="0" xfId="0" applyNumberFormat="1" applyFont="1"/>
    <xf numFmtId="0" fontId="1" fillId="0" borderId="0" xfId="0" applyFon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10" fillId="16" borderId="0" xfId="0" applyFont="1" applyFill="1"/>
    <xf numFmtId="0" fontId="10" fillId="0" borderId="16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5" fillId="0" borderId="0" xfId="0" applyFont="1"/>
    <xf numFmtId="2" fontId="6" fillId="0" borderId="7" xfId="0" applyNumberFormat="1" applyFont="1" applyBorder="1"/>
    <xf numFmtId="1" fontId="10" fillId="15" borderId="11" xfId="0" applyNumberFormat="1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center"/>
    </xf>
    <xf numFmtId="0" fontId="3" fillId="0" borderId="2" xfId="0" applyFont="1" applyBorder="1"/>
    <xf numFmtId="0" fontId="17" fillId="16" borderId="0" xfId="0" applyFont="1" applyFill="1" applyAlignment="1">
      <alignment horizontal="center" vertical="center"/>
    </xf>
    <xf numFmtId="0" fontId="10" fillId="16" borderId="0" xfId="0" applyFont="1" applyFill="1" applyAlignment="1">
      <alignment horizontal="left" vertical="center"/>
    </xf>
    <xf numFmtId="0" fontId="17" fillId="16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3</xdr:col>
      <xdr:colOff>376798</xdr:colOff>
      <xdr:row>31</xdr:row>
      <xdr:rowOff>91440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F18666-8A34-9466-39E9-D8D285918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2920"/>
          <a:ext cx="2205598" cy="4785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525780</xdr:colOff>
      <xdr:row>2</xdr:row>
      <xdr:rowOff>68580</xdr:rowOff>
    </xdr:from>
    <xdr:to>
      <xdr:col>9</xdr:col>
      <xdr:colOff>426649</xdr:colOff>
      <xdr:row>32</xdr:row>
      <xdr:rowOff>106680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85B20BB-0014-41F7-6A94-9E418C592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3780" y="403860"/>
          <a:ext cx="2339269" cy="506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190500</xdr:colOff>
      <xdr:row>2</xdr:row>
      <xdr:rowOff>68580</xdr:rowOff>
    </xdr:from>
    <xdr:to>
      <xdr:col>14</xdr:col>
      <xdr:colOff>49157</xdr:colOff>
      <xdr:row>32</xdr:row>
      <xdr:rowOff>15240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32E8B83-FCBE-7694-C017-66107DF23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403860"/>
          <a:ext cx="2297057" cy="4975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MA" refreshedDate="44967.779889814818" createdVersion="7" refreshedVersion="7" minRefreshableVersion="3" recordCount="13" xr:uid="{7A480AC6-AF1E-4F07-BC3C-3435A945CB82}">
  <cacheSource type="worksheet">
    <worksheetSource ref="A2:AN15" sheet="Daily Report"/>
  </cacheSource>
  <cacheFields count="40">
    <cacheField name="Date" numFmtId="164">
      <sharedItems containsDate="1" containsMixedTypes="1" minDate="2022-12-27T00:00:00" maxDate="2023-01-03T00:00:00"/>
    </cacheField>
    <cacheField name="Week" numFmtId="0">
      <sharedItems containsSemiMixedTypes="0" containsString="0" containsNumber="1" containsInteger="1" minValue="1" maxValue="1" count="1">
        <n v="1"/>
      </sharedItems>
    </cacheField>
    <cacheField name="Industry" numFmtId="0">
      <sharedItems/>
    </cacheField>
    <cacheField name="Brand" numFmtId="0">
      <sharedItems/>
    </cacheField>
    <cacheField name="Last recorded funnel" numFmtId="0">
      <sharedItems/>
    </cacheField>
    <cacheField name="Tool" numFmtId="0">
      <sharedItems/>
    </cacheField>
    <cacheField name="Media Name" numFmtId="0">
      <sharedItems count="2">
        <s v="Inshorts"/>
        <s v="Sony Liv"/>
      </sharedItems>
    </cacheField>
    <cacheField name="Media Option" numFmtId="0">
      <sharedItems/>
    </cacheField>
    <cacheField name="Ad Type" numFmtId="0">
      <sharedItems/>
    </cacheField>
    <cacheField name="Campaign Name" numFmtId="0">
      <sharedItems count="1">
        <s v="xxx"/>
      </sharedItems>
    </cacheField>
    <cacheField name="Ad set Name" numFmtId="0">
      <sharedItems/>
    </cacheField>
    <cacheField name="Planned Impressions" numFmtId="0">
      <sharedItems containsSemiMixedTypes="0" containsString="0" containsNumber="1" containsInteger="1" minValue="43333" maxValue="45455"/>
    </cacheField>
    <cacheField name="Actual Impressions" numFmtId="3">
      <sharedItems containsSemiMixedTypes="0" containsString="0" containsNumber="1" containsInteger="1" minValue="19808" maxValue="59741" count="13">
        <n v="27080"/>
        <n v="59741"/>
        <n v="27095"/>
        <n v="21841"/>
        <n v="19808"/>
        <n v="40830"/>
        <n v="38769"/>
        <n v="48462"/>
        <n v="46646"/>
        <n v="47822"/>
        <n v="45562"/>
        <n v="45877"/>
        <n v="50753"/>
      </sharedItems>
    </cacheField>
    <cacheField name="Planned Spends" numFmtId="0">
      <sharedItems containsSemiMixedTypes="0" containsString="0" containsNumber="1" minValue="10000" maxValue="12999.9"/>
    </cacheField>
    <cacheField name="Actual Spends" numFmtId="0">
      <sharedItems containsSemiMixedTypes="0" containsString="0" containsNumber="1" minValue="5942.4" maxValue="17922.3" count="13">
        <n v="8124"/>
        <n v="17922.3"/>
        <n v="8128.5"/>
        <n v="6552.3"/>
        <n v="5942.4"/>
        <n v="12249"/>
        <n v="8529.18"/>
        <n v="10661.64"/>
        <n v="10262.120000000001"/>
        <n v="10520.84"/>
        <n v="10023.64"/>
        <n v="10092.94"/>
        <n v="11165.66"/>
      </sharedItems>
    </cacheField>
    <cacheField name="Achived spend %" numFmtId="0">
      <sharedItems containsSemiMixedTypes="0" containsString="0" containsNumber="1" minValue="0.72534775110000005" maxValue="2.1876514540000001"/>
    </cacheField>
    <cacheField name="Clicks" numFmtId="0">
      <sharedItems containsSemiMixedTypes="0" containsString="0" containsNumber="1" containsInteger="1" minValue="130" maxValue="452" count="13">
        <n v="213"/>
        <n v="452"/>
        <n v="220"/>
        <n v="161"/>
        <n v="130"/>
        <n v="288"/>
        <n v="248"/>
        <n v="274"/>
        <n v="233"/>
        <n v="262"/>
        <n v="247"/>
        <n v="319"/>
        <n v="270"/>
      </sharedItems>
    </cacheField>
    <cacheField name="CTR %" numFmtId="10">
      <sharedItems containsSemiMixedTypes="0" containsString="0" containsNumber="1" minValue="5.0000000000000001E-3" maxValue="8.0999999999999996E-3"/>
    </cacheField>
    <cacheField name="CPC" numFmtId="1">
      <sharedItems/>
    </cacheField>
    <cacheField name="CPM" numFmtId="1">
      <sharedItems containsSemiMixedTypes="0" containsString="0" containsNumber="1" containsInteger="1" minValue="220" maxValue="300"/>
    </cacheField>
    <cacheField name="Reach" numFmtId="0">
      <sharedItems containsSemiMixedTypes="0" containsString="0" containsNumber="1" minValue="6602.6666670000004" maxValue="19913.666669999999"/>
    </cacheField>
    <cacheField name="Reach %" numFmtId="1">
      <sharedItems/>
    </cacheField>
    <cacheField name="Cost / 1,000 Reach" numFmtId="1">
      <sharedItems containsMixedTypes="1" containsNumber="1" containsInteger="1" minValue="1" maxValue="1"/>
    </cacheField>
    <cacheField name="Frequency" numFmtId="0">
      <sharedItems containsSemiMixedTypes="0" containsString="0" containsNumber="1" containsInteger="1" minValue="3" maxValue="3"/>
    </cacheField>
    <cacheField name="Traffic" numFmtId="1">
      <sharedItems/>
    </cacheField>
    <cacheField name="Click - Traffic%" numFmtId="1">
      <sharedItems/>
    </cacheField>
    <cacheField name="Add to cart" numFmtId="1">
      <sharedItems/>
    </cacheField>
    <cacheField name="Add to cart%" numFmtId="1">
      <sharedItems/>
    </cacheField>
    <cacheField name="Cost per add to cart" numFmtId="1">
      <sharedItems/>
    </cacheField>
    <cacheField name="Conversion" numFmtId="1">
      <sharedItems/>
    </cacheField>
    <cacheField name="Conversion%" numFmtId="1">
      <sharedItems/>
    </cacheField>
    <cacheField name="Cost Per Conversion" numFmtId="1">
      <sharedItems/>
    </cacheField>
    <cacheField name="Revenue" numFmtId="1">
      <sharedItems/>
    </cacheField>
    <cacheField name="ROAS" numFmtId="1">
      <sharedItems/>
    </cacheField>
    <cacheField name="25% watch" numFmtId="1">
      <sharedItems/>
    </cacheField>
    <cacheField name="50% watch" numFmtId="1">
      <sharedItems/>
    </cacheField>
    <cacheField name="75% watch" numFmtId="1">
      <sharedItems/>
    </cacheField>
    <cacheField name="Views" numFmtId="1">
      <sharedItems/>
    </cacheField>
    <cacheField name="Views%_x000a_(VTR)" numFmtId="1">
      <sharedItems/>
    </cacheField>
    <cacheField name="Cost Per View" numFmtId="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">
  <r>
    <s v="19/01/2023"/>
    <x v="0"/>
    <s v="xxx"/>
    <s v="xxx"/>
    <s v="Impression"/>
    <s v="Digital"/>
    <x v="0"/>
    <s v="Banner"/>
    <s v="Interstitial"/>
    <x v="0"/>
    <s v="Age 20-35"/>
    <n v="43333"/>
    <x v="0"/>
    <n v="12999.9"/>
    <x v="0"/>
    <n v="1.600184638"/>
    <x v="0"/>
    <n v="7.9000000000000008E-3"/>
    <s v="NA"/>
    <n v="300"/>
    <n v="9026.6666669999995"/>
    <s v="xxx"/>
    <n v="1"/>
    <n v="3"/>
    <s v="xxx"/>
    <s v="xxx"/>
    <s v="xxx"/>
    <s v="xxx"/>
    <s v="xxx"/>
    <s v="xxx"/>
    <s v="xxx"/>
    <s v="xxx"/>
    <s v="xxx"/>
    <s v="xxx"/>
    <s v="xxx"/>
    <s v="xxx"/>
    <s v="xxx"/>
    <s v="xxx"/>
    <s v="xxx"/>
    <s v="xxx"/>
  </r>
  <r>
    <s v="20/01/2023"/>
    <x v="0"/>
    <s v="xxx"/>
    <s v="xxx"/>
    <s v="Impression"/>
    <s v="Digital"/>
    <x v="0"/>
    <s v="Banner"/>
    <s v="Interstitial"/>
    <x v="0"/>
    <s v="Age 20-35"/>
    <n v="43333"/>
    <x v="1"/>
    <n v="12999.9"/>
    <x v="1"/>
    <n v="0.72534775110000005"/>
    <x v="1"/>
    <n v="7.6E-3"/>
    <s v="NA"/>
    <n v="300"/>
    <n v="19913.666669999999"/>
    <s v="xxx"/>
    <n v="1"/>
    <n v="3"/>
    <s v="xxx"/>
    <s v="xxx"/>
    <s v="xxx"/>
    <s v="xxx"/>
    <s v="xxx"/>
    <s v="xxx"/>
    <s v="xxx"/>
    <s v="xxx"/>
    <s v="xxx"/>
    <s v="xxx"/>
    <s v="xxx"/>
    <s v="xxx"/>
    <s v="xxx"/>
    <s v="xxx"/>
    <s v="xxx"/>
    <s v="xxx"/>
  </r>
  <r>
    <s v="21/01/2023"/>
    <x v="0"/>
    <s v="xxx"/>
    <s v="xxx"/>
    <s v="Impression"/>
    <s v="Digital"/>
    <x v="0"/>
    <s v="Banner"/>
    <s v="Interstitial"/>
    <x v="0"/>
    <s v="Age 20-35"/>
    <n v="43333"/>
    <x v="2"/>
    <n v="12999.9"/>
    <x v="2"/>
    <n v="1.599298764"/>
    <x v="2"/>
    <n v="8.0999999999999996E-3"/>
    <s v="NA"/>
    <n v="300"/>
    <n v="9031.6666669999995"/>
    <s v="xxx"/>
    <n v="1"/>
    <n v="3"/>
    <s v="xxx"/>
    <s v="xxx"/>
    <s v="xxx"/>
    <s v="xxx"/>
    <s v="xxx"/>
    <s v="xxx"/>
    <s v="xxx"/>
    <s v="xxx"/>
    <s v="xxx"/>
    <s v="xxx"/>
    <s v="xxx"/>
    <s v="xxx"/>
    <s v="xxx"/>
    <s v="xxx"/>
    <s v="xxx"/>
    <s v="xxx"/>
  </r>
  <r>
    <s v="22/01/2023"/>
    <x v="0"/>
    <s v="xxx"/>
    <s v="xxx"/>
    <s v="Impression"/>
    <s v="Digital"/>
    <x v="0"/>
    <s v="Banner"/>
    <s v="Interstitial"/>
    <x v="0"/>
    <s v="Age 20-35"/>
    <n v="43333"/>
    <x v="3"/>
    <n v="12999.9"/>
    <x v="3"/>
    <n v="1.9840208779999999"/>
    <x v="3"/>
    <n v="7.4000000000000003E-3"/>
    <s v="NA"/>
    <n v="300"/>
    <n v="7280.3333329999996"/>
    <s v="xxx"/>
    <n v="1"/>
    <n v="3"/>
    <s v="xxx"/>
    <s v="xxx"/>
    <s v="xxx"/>
    <s v="xxx"/>
    <s v="xxx"/>
    <s v="xxx"/>
    <s v="xxx"/>
    <s v="xxx"/>
    <s v="xxx"/>
    <s v="xxx"/>
    <s v="xxx"/>
    <s v="xxx"/>
    <s v="xxx"/>
    <s v="xxx"/>
    <s v="xxx"/>
    <s v="xxx"/>
  </r>
  <r>
    <s v="23/01/2023"/>
    <x v="0"/>
    <s v="xxx"/>
    <s v="xxx"/>
    <s v="Impression"/>
    <s v="Digital"/>
    <x v="0"/>
    <s v="Banner"/>
    <s v="Interstitial"/>
    <x v="0"/>
    <s v="Age 20-35"/>
    <n v="43333"/>
    <x v="4"/>
    <n v="12999.9"/>
    <x v="4"/>
    <n v="2.1876514540000001"/>
    <x v="4"/>
    <n v="6.6E-3"/>
    <s v="NA"/>
    <n v="300"/>
    <n v="6602.6666670000004"/>
    <s v="xxx"/>
    <n v="1"/>
    <n v="3"/>
    <s v="xxx"/>
    <s v="xxx"/>
    <s v="xxx"/>
    <s v="xxx"/>
    <s v="xxx"/>
    <s v="xxx"/>
    <s v="xxx"/>
    <s v="xxx"/>
    <s v="xxx"/>
    <s v="xxx"/>
    <s v="xxx"/>
    <s v="xxx"/>
    <s v="xxx"/>
    <s v="xxx"/>
    <s v="xxx"/>
    <s v="xxx"/>
  </r>
  <r>
    <s v="24/01/2023"/>
    <x v="0"/>
    <s v="xxx"/>
    <s v="xxx"/>
    <s v="Impression"/>
    <s v="Digital"/>
    <x v="0"/>
    <s v="Banner"/>
    <s v="Interstitial"/>
    <x v="0"/>
    <s v="Age 20-35"/>
    <n v="43333"/>
    <x v="5"/>
    <n v="12999.9"/>
    <x v="5"/>
    <n v="1.061302964"/>
    <x v="5"/>
    <n v="7.1000000000000004E-3"/>
    <s v="NA"/>
    <n v="300"/>
    <n v="13610"/>
    <s v="xxx"/>
    <n v="1"/>
    <n v="3"/>
    <s v="xxx"/>
    <s v="xxx"/>
    <s v="xxx"/>
    <s v="xxx"/>
    <s v="xxx"/>
    <s v="xxx"/>
    <s v="xxx"/>
    <s v="xxx"/>
    <s v="xxx"/>
    <s v="xxx"/>
    <s v="xxx"/>
    <s v="xxx"/>
    <s v="xxx"/>
    <s v="xxx"/>
    <s v="xxx"/>
    <s v="xxx"/>
  </r>
  <r>
    <d v="2022-12-27T00:00:00"/>
    <x v="0"/>
    <s v="xxx"/>
    <s v="xxx"/>
    <s v="Impression"/>
    <s v="Digital"/>
    <x v="1"/>
    <s v="Video"/>
    <s v="20 Sec Mid-Roll"/>
    <x v="0"/>
    <s v="Age + Gender &amp; Top Shows"/>
    <n v="45455"/>
    <x v="6"/>
    <n v="10000"/>
    <x v="6"/>
    <n v="1.17"/>
    <x v="6"/>
    <n v="6.4000000000000003E-3"/>
    <s v="NA"/>
    <n v="220"/>
    <n v="12923"/>
    <s v="xxx"/>
    <s v="xxx"/>
    <n v="3"/>
    <s v="xxx"/>
    <s v="xxx"/>
    <s v="xxx"/>
    <s v="xxx"/>
    <s v="xxx"/>
    <s v="xxx"/>
    <s v="xxx"/>
    <s v="xxx"/>
    <s v="xxx"/>
    <s v="xxx"/>
    <s v="xxx"/>
    <s v="xxx"/>
    <s v="xxx"/>
    <s v="xxx"/>
    <s v="xxx"/>
    <s v="xxx"/>
  </r>
  <r>
    <d v="2022-12-28T00:00:00"/>
    <x v="0"/>
    <s v="xxx"/>
    <s v="xxx"/>
    <s v="Impression"/>
    <s v="Digital"/>
    <x v="1"/>
    <s v="Video"/>
    <s v="20 Sec Mid-Roll"/>
    <x v="0"/>
    <s v="Age + Gender &amp; Top Shows"/>
    <n v="45455"/>
    <x v="7"/>
    <n v="10000"/>
    <x v="7"/>
    <n v="0.94"/>
    <x v="7"/>
    <n v="5.7000000000000002E-3"/>
    <s v="NA"/>
    <n v="220"/>
    <n v="16154"/>
    <s v="xxx"/>
    <s v="xxx"/>
    <n v="3"/>
    <s v="xxx"/>
    <s v="xxx"/>
    <s v="xxx"/>
    <s v="xxx"/>
    <s v="xxx"/>
    <s v="xxx"/>
    <s v="xxx"/>
    <s v="xxx"/>
    <s v="xxx"/>
    <s v="xxx"/>
    <s v="xxx"/>
    <s v="xxx"/>
    <s v="xxx"/>
    <s v="xxx"/>
    <s v="xxx"/>
    <s v="xxx"/>
  </r>
  <r>
    <d v="2022-12-29T00:00:00"/>
    <x v="0"/>
    <s v="xxx"/>
    <s v="xxx"/>
    <s v="Impression"/>
    <s v="Digital"/>
    <x v="1"/>
    <s v="Video"/>
    <s v="20 Sec Mid-Roll"/>
    <x v="0"/>
    <s v="Age + Gender &amp; Top Shows"/>
    <n v="45455"/>
    <x v="8"/>
    <n v="10000"/>
    <x v="8"/>
    <n v="0.97"/>
    <x v="8"/>
    <n v="5.0000000000000001E-3"/>
    <s v="NA"/>
    <n v="220"/>
    <n v="15549"/>
    <s v="xxx"/>
    <s v="xxx"/>
    <n v="3"/>
    <s v="xxx"/>
    <s v="xxx"/>
    <s v="xxx"/>
    <s v="xxx"/>
    <s v="xxx"/>
    <s v="xxx"/>
    <s v="xxx"/>
    <s v="xxx"/>
    <s v="xxx"/>
    <s v="xxx"/>
    <s v="xxx"/>
    <s v="xxx"/>
    <s v="xxx"/>
    <s v="xxx"/>
    <s v="xxx"/>
    <s v="xxx"/>
  </r>
  <r>
    <d v="2022-12-30T00:00:00"/>
    <x v="0"/>
    <s v="xxx"/>
    <s v="xxx"/>
    <s v="Impression"/>
    <s v="Digital"/>
    <x v="1"/>
    <s v="Video"/>
    <s v="20 Sec Mid-Roll"/>
    <x v="0"/>
    <s v="Age + Gender &amp; Top Shows"/>
    <n v="45455"/>
    <x v="9"/>
    <n v="10000"/>
    <x v="9"/>
    <n v="0.95"/>
    <x v="9"/>
    <n v="5.4999999999999997E-3"/>
    <s v="NA"/>
    <n v="220"/>
    <n v="15941"/>
    <s v="xxx"/>
    <s v="xxx"/>
    <n v="3"/>
    <s v="xxx"/>
    <s v="xxx"/>
    <s v="xxx"/>
    <s v="xxx"/>
    <s v="xxx"/>
    <s v="xxx"/>
    <s v="xxx"/>
    <s v="xxx"/>
    <s v="xxx"/>
    <s v="xxx"/>
    <s v="xxx"/>
    <s v="xxx"/>
    <s v="xxx"/>
    <s v="xxx"/>
    <s v="xxx"/>
    <s v="xxx"/>
  </r>
  <r>
    <d v="2022-12-31T00:00:00"/>
    <x v="0"/>
    <s v="xxx"/>
    <s v="xxx"/>
    <s v="Impression"/>
    <s v="Digital"/>
    <x v="1"/>
    <s v="Video"/>
    <s v="20 Sec Mid-Roll"/>
    <x v="0"/>
    <s v="Age + Gender &amp; Top Shows"/>
    <n v="45455"/>
    <x v="10"/>
    <n v="10000"/>
    <x v="10"/>
    <n v="1"/>
    <x v="10"/>
    <n v="5.4000000000000003E-3"/>
    <s v="NA"/>
    <n v="220"/>
    <n v="15187"/>
    <s v="xxx"/>
    <s v="xxx"/>
    <n v="3"/>
    <s v="xxx"/>
    <s v="xxx"/>
    <s v="xxx"/>
    <s v="xxx"/>
    <s v="xxx"/>
    <s v="xxx"/>
    <s v="xxx"/>
    <s v="xxx"/>
    <s v="xxx"/>
    <s v="xxx"/>
    <s v="xxx"/>
    <s v="xxx"/>
    <s v="xxx"/>
    <s v="xxx"/>
    <s v="xxx"/>
    <s v="xxx"/>
  </r>
  <r>
    <d v="2023-01-01T00:00:00"/>
    <x v="0"/>
    <s v="xxx"/>
    <s v="xxx"/>
    <s v="Impression"/>
    <s v="Digital"/>
    <x v="1"/>
    <s v="Video"/>
    <s v="20 Sec Mid-Roll"/>
    <x v="0"/>
    <s v="Age + Gender &amp; Top Shows"/>
    <n v="45455"/>
    <x v="11"/>
    <n v="10000"/>
    <x v="11"/>
    <n v="0.99"/>
    <x v="11"/>
    <n v="7.0000000000000001E-3"/>
    <s v="NA"/>
    <n v="220"/>
    <n v="15292"/>
    <s v="xxx"/>
    <s v="xxx"/>
    <n v="3"/>
    <s v="xxx"/>
    <s v="xxx"/>
    <s v="xxx"/>
    <s v="xxx"/>
    <s v="xxx"/>
    <s v="xxx"/>
    <s v="xxx"/>
    <s v="xxx"/>
    <s v="xxx"/>
    <s v="xxx"/>
    <s v="xxx"/>
    <s v="xxx"/>
    <s v="xxx"/>
    <s v="xxx"/>
    <s v="xxx"/>
    <s v="xxx"/>
  </r>
  <r>
    <d v="2023-01-02T00:00:00"/>
    <x v="0"/>
    <s v="xxx"/>
    <s v="xxx"/>
    <s v="Impression"/>
    <s v="Digital"/>
    <x v="1"/>
    <s v="Video"/>
    <s v="20 Sec Mid-Roll"/>
    <x v="0"/>
    <s v="Age + Gender &amp; Top Shows"/>
    <n v="45455"/>
    <x v="12"/>
    <n v="10000"/>
    <x v="12"/>
    <n v="0.9"/>
    <x v="12"/>
    <n v="5.3E-3"/>
    <s v="NA"/>
    <n v="220"/>
    <n v="16918"/>
    <s v="xxx"/>
    <s v="xxx"/>
    <n v="3"/>
    <s v="xxx"/>
    <s v="xxx"/>
    <s v="xxx"/>
    <s v="xxx"/>
    <s v="xxx"/>
    <s v="xxx"/>
    <s v="xxx"/>
    <s v="xxx"/>
    <s v="xxx"/>
    <s v="xxx"/>
    <s v="xxx"/>
    <s v="xxx"/>
    <s v="xxx"/>
    <s v="xxx"/>
    <s v="xxx"/>
    <s v="xxx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B446415-9148-409C-93E3-D0A0BF61AAFA}" name="PivotTable2" cacheId="6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 rowHeaderCaption="Week">
  <location ref="A1:D7" firstHeaderRow="0" firstDataRow="1" firstDataCol="1"/>
  <pivotFields count="40"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axis="axisRow" showAll="0">
      <items count="2">
        <item sd="0" x="0"/>
        <item t="default"/>
      </items>
    </pivotField>
    <pivotField showAll="0"/>
    <pivotField showAll="0"/>
    <pivotField dataField="1" numFmtId="3" showAll="0">
      <items count="14">
        <item x="4"/>
        <item x="3"/>
        <item x="0"/>
        <item x="2"/>
        <item x="6"/>
        <item x="5"/>
        <item x="10"/>
        <item x="11"/>
        <item x="8"/>
        <item x="9"/>
        <item x="7"/>
        <item x="12"/>
        <item x="1"/>
        <item t="default"/>
      </items>
    </pivotField>
    <pivotField showAll="0"/>
    <pivotField dataField="1" showAll="0">
      <items count="14">
        <item x="4"/>
        <item x="3"/>
        <item x="0"/>
        <item x="2"/>
        <item x="6"/>
        <item x="10"/>
        <item x="11"/>
        <item x="8"/>
        <item x="9"/>
        <item x="7"/>
        <item x="12"/>
        <item x="5"/>
        <item x="1"/>
        <item t="default"/>
      </items>
    </pivotField>
    <pivotField showAll="0"/>
    <pivotField dataField="1" showAll="0">
      <items count="14">
        <item x="4"/>
        <item x="3"/>
        <item x="0"/>
        <item x="2"/>
        <item x="8"/>
        <item x="10"/>
        <item x="6"/>
        <item x="9"/>
        <item x="12"/>
        <item x="7"/>
        <item x="5"/>
        <item x="11"/>
        <item x="1"/>
        <item t="default"/>
      </items>
    </pivotField>
    <pivotField numFmtId="10" showAll="0"/>
    <pivotField showAll="0"/>
    <pivotField numFmtI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3">
    <field x="1"/>
    <field x="6"/>
    <field x="9"/>
  </rowFields>
  <rowItems count="6">
    <i>
      <x/>
    </i>
    <i r="1">
      <x/>
    </i>
    <i r="2">
      <x/>
    </i>
    <i r="1">
      <x v="1"/>
    </i>
    <i r="2">
      <x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Actual Impressions" fld="12" baseField="0" baseItem="0"/>
    <dataField name="Sum of Clicks" fld="16" baseField="0" baseItem="0"/>
    <dataField name="Sum of Actual Spends" fld="1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D9"/>
  <sheetViews>
    <sheetView workbookViewId="0">
      <selection activeCell="C11" sqref="C11"/>
    </sheetView>
  </sheetViews>
  <sheetFormatPr defaultColWidth="12.6640625" defaultRowHeight="15.75" customHeight="1" x14ac:dyDescent="0.25"/>
  <sheetData>
    <row r="1" spans="1:4" x14ac:dyDescent="0.25">
      <c r="A1" s="10" t="s">
        <v>3</v>
      </c>
      <c r="B1" s="10" t="s">
        <v>35</v>
      </c>
      <c r="C1" s="10" t="s">
        <v>36</v>
      </c>
      <c r="D1" s="10" t="s">
        <v>37</v>
      </c>
    </row>
    <row r="2" spans="1:4" x14ac:dyDescent="0.25">
      <c r="A2" s="9" t="s">
        <v>27</v>
      </c>
      <c r="B2" s="9" t="s">
        <v>33</v>
      </c>
      <c r="C2" s="9" t="s">
        <v>38</v>
      </c>
      <c r="D2" s="9" t="s">
        <v>32</v>
      </c>
    </row>
    <row r="3" spans="1:4" x14ac:dyDescent="0.25">
      <c r="A3" s="9" t="s">
        <v>23</v>
      </c>
      <c r="B3" s="9" t="s">
        <v>28</v>
      </c>
      <c r="C3" s="9" t="s">
        <v>30</v>
      </c>
      <c r="D3" s="9" t="s">
        <v>22</v>
      </c>
    </row>
    <row r="4" spans="1:4" x14ac:dyDescent="0.25">
      <c r="A4" s="9" t="s">
        <v>4</v>
      </c>
      <c r="B4" s="9" t="s">
        <v>39</v>
      </c>
      <c r="C4" s="9" t="s">
        <v>40</v>
      </c>
      <c r="D4" s="9" t="s">
        <v>25</v>
      </c>
    </row>
    <row r="5" spans="1:4" x14ac:dyDescent="0.25">
      <c r="B5" s="9" t="s">
        <v>41</v>
      </c>
      <c r="C5" s="9" t="s">
        <v>42</v>
      </c>
      <c r="D5" s="9" t="s">
        <v>26</v>
      </c>
    </row>
    <row r="6" spans="1:4" x14ac:dyDescent="0.25">
      <c r="B6" s="9" t="s">
        <v>43</v>
      </c>
      <c r="C6" s="9" t="s">
        <v>44</v>
      </c>
      <c r="D6" s="9" t="s">
        <v>23</v>
      </c>
    </row>
    <row r="7" spans="1:4" x14ac:dyDescent="0.25">
      <c r="D7" s="9" t="s">
        <v>19</v>
      </c>
    </row>
    <row r="8" spans="1:4" x14ac:dyDescent="0.25">
      <c r="D8" s="9" t="s">
        <v>31</v>
      </c>
    </row>
    <row r="9" spans="1:4" x14ac:dyDescent="0.25">
      <c r="D9" s="9" t="s">
        <v>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V20"/>
  <sheetViews>
    <sheetView tabSelected="1" zoomScale="85" zoomScaleNormal="85" workbookViewId="0">
      <pane ySplit="10" topLeftCell="A11" activePane="bottomLeft" state="frozen"/>
      <selection pane="bottomLeft" activeCell="D23" sqref="D23"/>
    </sheetView>
  </sheetViews>
  <sheetFormatPr defaultColWidth="12.6640625" defaultRowHeight="15.75" customHeight="1" x14ac:dyDescent="0.25"/>
  <cols>
    <col min="3" max="3" width="21.44140625" bestFit="1" customWidth="1"/>
    <col min="4" max="4" width="23.88671875" bestFit="1" customWidth="1"/>
    <col min="5" max="5" width="14.44140625" customWidth="1"/>
    <col min="9" max="9" width="14.33203125" customWidth="1"/>
    <col min="13" max="13" width="15.109375" bestFit="1" customWidth="1"/>
    <col min="19" max="19" width="13.6640625" bestFit="1" customWidth="1"/>
  </cols>
  <sheetData>
    <row r="1" spans="1:22" ht="14.4" x14ac:dyDescent="0.3">
      <c r="A1" s="1"/>
      <c r="B1" s="93" t="s">
        <v>0</v>
      </c>
      <c r="C1" s="94"/>
      <c r="D1" s="2"/>
      <c r="E1" s="3"/>
      <c r="F1" s="3"/>
      <c r="G1" s="2"/>
      <c r="H1" s="2"/>
      <c r="I1" s="3"/>
      <c r="J1" s="2"/>
      <c r="K1" s="3"/>
      <c r="L1" s="4"/>
      <c r="M1" s="3"/>
      <c r="N1" s="2"/>
      <c r="O1" s="2"/>
      <c r="P1" s="2"/>
    </row>
    <row r="2" spans="1:22" ht="14.4" x14ac:dyDescent="0.3">
      <c r="A2" s="1"/>
      <c r="B2" s="5" t="s">
        <v>1</v>
      </c>
      <c r="C2" s="33" t="s">
        <v>2</v>
      </c>
      <c r="D2" s="2"/>
      <c r="E2" s="3"/>
      <c r="F2" s="3"/>
      <c r="G2" s="2"/>
      <c r="H2" s="2"/>
      <c r="I2" s="3"/>
      <c r="J2" s="2"/>
      <c r="K2" s="3"/>
      <c r="L2" s="4"/>
      <c r="M2" s="3"/>
      <c r="N2" s="2"/>
      <c r="O2" s="2"/>
      <c r="P2" s="2"/>
    </row>
    <row r="3" spans="1:22" ht="14.4" x14ac:dyDescent="0.3">
      <c r="A3" s="1"/>
      <c r="B3" s="5" t="s">
        <v>3</v>
      </c>
      <c r="C3" s="36" t="s">
        <v>2</v>
      </c>
      <c r="D3" s="2"/>
      <c r="E3" s="3"/>
      <c r="F3" s="3"/>
      <c r="H3" s="2"/>
      <c r="I3" s="3"/>
      <c r="J3" s="2"/>
      <c r="K3" s="3"/>
      <c r="L3" s="4"/>
      <c r="M3" s="3"/>
      <c r="N3" s="2"/>
      <c r="O3" s="2"/>
      <c r="P3" s="2"/>
    </row>
    <row r="4" spans="1:22" ht="14.4" x14ac:dyDescent="0.3">
      <c r="A4" s="1"/>
      <c r="B4" s="5" t="s">
        <v>5</v>
      </c>
      <c r="C4" s="34">
        <v>280000</v>
      </c>
      <c r="D4" s="2"/>
      <c r="E4" s="3"/>
      <c r="F4" s="3"/>
      <c r="H4" s="2"/>
      <c r="I4" s="3"/>
      <c r="J4" s="2"/>
      <c r="K4" s="3"/>
      <c r="L4" s="4"/>
      <c r="M4" s="3"/>
      <c r="N4" s="2"/>
      <c r="O4" s="2"/>
      <c r="P4" s="2"/>
    </row>
    <row r="5" spans="1:22" ht="14.4" x14ac:dyDescent="0.3">
      <c r="A5" s="1"/>
      <c r="B5" s="5" t="s">
        <v>6</v>
      </c>
      <c r="C5" s="36" t="s">
        <v>108</v>
      </c>
      <c r="D5" s="2"/>
      <c r="E5" s="3"/>
      <c r="F5" s="3"/>
      <c r="H5" s="2"/>
      <c r="I5" s="3"/>
      <c r="J5" s="2"/>
      <c r="K5" s="3"/>
      <c r="L5" s="4"/>
      <c r="M5" s="3"/>
      <c r="N5" s="2"/>
      <c r="O5" s="4"/>
      <c r="P5" s="2"/>
    </row>
    <row r="6" spans="1:22" ht="14.4" x14ac:dyDescent="0.3">
      <c r="A6" s="1"/>
      <c r="B6" s="5" t="s">
        <v>7</v>
      </c>
      <c r="C6" s="33" t="s">
        <v>8</v>
      </c>
      <c r="D6" s="2"/>
      <c r="E6" s="3"/>
      <c r="F6" s="3"/>
      <c r="H6" s="2"/>
      <c r="I6" s="3"/>
      <c r="J6" s="2"/>
      <c r="K6" s="3"/>
      <c r="L6" s="4"/>
      <c r="M6" s="3"/>
      <c r="N6" s="2"/>
      <c r="O6" s="2"/>
      <c r="P6" s="2"/>
    </row>
    <row r="7" spans="1:22" ht="13.2" x14ac:dyDescent="0.25">
      <c r="A7" s="2"/>
      <c r="B7" s="2"/>
      <c r="C7" s="2"/>
      <c r="D7" s="2"/>
      <c r="E7" s="3"/>
      <c r="F7" s="3"/>
      <c r="G7" s="2"/>
      <c r="H7" s="2"/>
      <c r="I7" s="3"/>
      <c r="J7" s="2"/>
      <c r="K7" s="3"/>
      <c r="L7" s="4"/>
      <c r="M7" s="3"/>
      <c r="N7" s="2"/>
      <c r="O7" s="2"/>
      <c r="P7" s="2"/>
    </row>
    <row r="8" spans="1:22" ht="13.2" x14ac:dyDescent="0.25">
      <c r="E8" s="3"/>
      <c r="F8" s="3"/>
    </row>
    <row r="9" spans="1:22" ht="15.75" customHeight="1" x14ac:dyDescent="0.25">
      <c r="E9" s="3"/>
      <c r="F9" s="3"/>
    </row>
    <row r="11" spans="1:22" ht="13.8" thickBot="1" x14ac:dyDescent="0.3">
      <c r="A11" s="23" t="s">
        <v>9</v>
      </c>
      <c r="B11" s="24" t="s">
        <v>3</v>
      </c>
      <c r="C11" s="24" t="s">
        <v>10</v>
      </c>
      <c r="D11" s="25" t="s">
        <v>11</v>
      </c>
      <c r="E11" s="25" t="s">
        <v>12</v>
      </c>
      <c r="F11" s="26" t="s">
        <v>13</v>
      </c>
      <c r="G11" s="26" t="s">
        <v>14</v>
      </c>
      <c r="H11" s="27" t="s">
        <v>15</v>
      </c>
      <c r="I11" s="27" t="s">
        <v>5</v>
      </c>
      <c r="J11" s="28" t="s">
        <v>16</v>
      </c>
      <c r="K11" s="28" t="s">
        <v>17</v>
      </c>
      <c r="L11" s="28" t="s">
        <v>18</v>
      </c>
      <c r="M11" s="29" t="s">
        <v>88</v>
      </c>
      <c r="N11" s="29" t="s">
        <v>89</v>
      </c>
      <c r="O11" s="6" t="s">
        <v>20</v>
      </c>
      <c r="P11" s="35" t="s">
        <v>90</v>
      </c>
      <c r="Q11" s="7" t="s">
        <v>91</v>
      </c>
      <c r="R11" s="30" t="s">
        <v>23</v>
      </c>
      <c r="S11" s="31" t="s">
        <v>24</v>
      </c>
      <c r="T11" s="32" t="s">
        <v>60</v>
      </c>
      <c r="U11" s="8" t="s">
        <v>25</v>
      </c>
      <c r="V11" s="32" t="s">
        <v>26</v>
      </c>
    </row>
    <row r="12" spans="1:22" ht="13.8" thickBot="1" x14ac:dyDescent="0.3">
      <c r="A12" s="55" t="s">
        <v>92</v>
      </c>
      <c r="B12" s="56" t="s">
        <v>27</v>
      </c>
      <c r="C12" s="57" t="s">
        <v>93</v>
      </c>
      <c r="D12" s="58" t="s">
        <v>34</v>
      </c>
      <c r="E12" s="59" t="s">
        <v>2</v>
      </c>
      <c r="F12" s="60" t="s">
        <v>30</v>
      </c>
      <c r="G12" s="61">
        <v>300</v>
      </c>
      <c r="H12" s="62">
        <v>0.39</v>
      </c>
      <c r="I12" s="63">
        <v>130000</v>
      </c>
      <c r="J12" s="56" t="s">
        <v>75</v>
      </c>
      <c r="K12" s="56" t="s">
        <v>32</v>
      </c>
      <c r="L12" s="89" t="s">
        <v>94</v>
      </c>
      <c r="M12" s="64">
        <f>I12/G12*1000</f>
        <v>433333.33333333331</v>
      </c>
      <c r="N12" s="92">
        <f>O12*M12</f>
        <v>866.66666666666663</v>
      </c>
      <c r="O12" s="65">
        <v>2E-3</v>
      </c>
      <c r="P12" s="56" t="s">
        <v>2</v>
      </c>
      <c r="Q12" s="63" t="s">
        <v>2</v>
      </c>
      <c r="R12" s="59" t="s">
        <v>2</v>
      </c>
      <c r="S12" s="59" t="s">
        <v>2</v>
      </c>
      <c r="T12" s="61">
        <v>3</v>
      </c>
      <c r="U12" s="63">
        <f>M12/T12</f>
        <v>144444.44444444444</v>
      </c>
      <c r="V12" s="66" t="s">
        <v>2</v>
      </c>
    </row>
    <row r="13" spans="1:22" ht="17.25" customHeight="1" thickBot="1" x14ac:dyDescent="0.3">
      <c r="A13" s="67" t="s">
        <v>95</v>
      </c>
      <c r="B13" s="68" t="s">
        <v>27</v>
      </c>
      <c r="C13" s="88" t="s">
        <v>96</v>
      </c>
      <c r="D13" s="69" t="s">
        <v>29</v>
      </c>
      <c r="E13" s="70" t="s">
        <v>2</v>
      </c>
      <c r="F13" s="71" t="s">
        <v>30</v>
      </c>
      <c r="G13" s="68">
        <v>220</v>
      </c>
      <c r="H13" s="72">
        <v>0.55000000000000004</v>
      </c>
      <c r="I13" s="73">
        <v>150000</v>
      </c>
      <c r="J13" s="71" t="s">
        <v>75</v>
      </c>
      <c r="K13" s="68" t="s">
        <v>32</v>
      </c>
      <c r="L13" s="68" t="s">
        <v>94</v>
      </c>
      <c r="M13" s="64">
        <f>I13/G13*1000</f>
        <v>681818.18181818188</v>
      </c>
      <c r="N13" s="92">
        <f>O13*M13</f>
        <v>1363.6363636363637</v>
      </c>
      <c r="O13" s="74">
        <v>2E-3</v>
      </c>
      <c r="P13" s="68" t="s">
        <v>2</v>
      </c>
      <c r="Q13" s="73" t="s">
        <v>2</v>
      </c>
      <c r="R13" s="70" t="s">
        <v>2</v>
      </c>
      <c r="S13" s="70" t="s">
        <v>2</v>
      </c>
      <c r="T13" s="71">
        <v>3</v>
      </c>
      <c r="U13" s="63">
        <f>M13/T13</f>
        <v>227272.72727272729</v>
      </c>
      <c r="V13" s="75" t="s">
        <v>2</v>
      </c>
    </row>
    <row r="14" spans="1:22" ht="13.2" x14ac:dyDescent="0.25">
      <c r="G14" s="2"/>
    </row>
    <row r="15" spans="1:22" ht="13.2" x14ac:dyDescent="0.25">
      <c r="G15" s="2"/>
    </row>
    <row r="16" spans="1:22" ht="13.2" x14ac:dyDescent="0.25">
      <c r="G16" s="2"/>
    </row>
    <row r="17" spans="1:9" ht="13.2" x14ac:dyDescent="0.25">
      <c r="G17" s="2"/>
    </row>
    <row r="18" spans="1:9" ht="13.2" x14ac:dyDescent="0.25">
      <c r="G18" s="2"/>
    </row>
    <row r="19" spans="1:9" ht="15.6" customHeight="1" x14ac:dyDescent="0.25">
      <c r="A19" s="95" t="s">
        <v>114</v>
      </c>
      <c r="B19" s="95"/>
      <c r="C19" s="95"/>
      <c r="D19" s="95"/>
      <c r="E19" s="95"/>
      <c r="F19" s="95"/>
      <c r="G19" s="95"/>
      <c r="H19" s="95"/>
      <c r="I19" s="95"/>
    </row>
    <row r="20" spans="1:9" ht="15.75" customHeight="1" x14ac:dyDescent="0.25">
      <c r="A20" s="95"/>
      <c r="B20" s="95"/>
      <c r="C20" s="95"/>
      <c r="D20" s="95"/>
      <c r="E20" s="95"/>
      <c r="F20" s="95"/>
      <c r="G20" s="95"/>
      <c r="H20" s="95"/>
      <c r="I20" s="95"/>
    </row>
  </sheetData>
  <mergeCells count="2">
    <mergeCell ref="B1:C1"/>
    <mergeCell ref="A19:I20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xr:uid="{00000000-0002-0000-0000-000000000000}">
          <x14:formula1>
            <xm:f>Validation!$A$1:$A$10</xm:f>
          </x14:formula1>
          <xm:sqref>B11</xm:sqref>
        </x14:dataValidation>
        <x14:dataValidation type="list" allowBlank="1" xr:uid="{00000000-0002-0000-0000-000001000000}">
          <x14:formula1>
            <xm:f>Validation!$D:$D</xm:f>
          </x14:formula1>
          <xm:sqref>L12</xm:sqref>
        </x14:dataValidation>
        <x14:dataValidation type="list" allowBlank="1" xr:uid="{00000000-0002-0000-0000-000003000000}">
          <x14:formula1>
            <xm:f>Validation!$C:$C</xm:f>
          </x14:formula1>
          <xm:sqref>F12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S977"/>
  <sheetViews>
    <sheetView zoomScale="85" zoomScaleNormal="85" workbookViewId="0">
      <pane ySplit="2" topLeftCell="A6" activePane="bottomLeft" state="frozen"/>
      <selection pane="bottomLeft" activeCell="B21" sqref="B21"/>
    </sheetView>
  </sheetViews>
  <sheetFormatPr defaultColWidth="12.6640625" defaultRowHeight="15.75" customHeight="1" x14ac:dyDescent="0.25"/>
  <cols>
    <col min="1" max="1" width="10.33203125" bestFit="1" customWidth="1"/>
    <col min="3" max="3" width="14.77734375" bestFit="1" customWidth="1"/>
    <col min="5" max="5" width="19.5546875" bestFit="1" customWidth="1"/>
    <col min="6" max="6" width="16" customWidth="1"/>
    <col min="8" max="8" width="13.33203125" bestFit="1" customWidth="1"/>
    <col min="9" max="9" width="14" bestFit="1" customWidth="1"/>
    <col min="10" max="10" width="15.5546875" bestFit="1" customWidth="1"/>
    <col min="12" max="12" width="19.44140625" bestFit="1" customWidth="1"/>
    <col min="13" max="13" width="21.5546875" customWidth="1"/>
    <col min="14" max="14" width="15.21875" bestFit="1" customWidth="1"/>
    <col min="15" max="15" width="16.6640625" customWidth="1"/>
    <col min="16" max="16" width="16.21875" bestFit="1" customWidth="1"/>
    <col min="17" max="17" width="11.109375" customWidth="1"/>
    <col min="21" max="21" width="9.88671875" customWidth="1"/>
    <col min="23" max="23" width="17.33203125" bestFit="1" customWidth="1"/>
    <col min="24" max="24" width="10.21875" bestFit="1" customWidth="1"/>
    <col min="26" max="26" width="14" bestFit="1" customWidth="1"/>
    <col min="27" max="27" width="11.109375" bestFit="1" customWidth="1"/>
    <col min="29" max="29" width="18.88671875" bestFit="1" customWidth="1"/>
    <col min="30" max="30" width="10.77734375" bestFit="1" customWidth="1"/>
    <col min="32" max="32" width="18.88671875" bestFit="1" customWidth="1"/>
    <col min="38" max="38" width="10.5546875" customWidth="1"/>
    <col min="40" max="40" width="13" bestFit="1" customWidth="1"/>
  </cols>
  <sheetData>
    <row r="1" spans="1:45" ht="13.2" x14ac:dyDescent="0.25">
      <c r="A1" s="11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>
        <f>SUBTOTAL(9,M3:M976)</f>
        <v>520286</v>
      </c>
      <c r="N1" s="12"/>
      <c r="O1" s="12">
        <f>SUBTOTAL(9,O3:O976)</f>
        <v>130174.52</v>
      </c>
      <c r="P1" s="12"/>
      <c r="Q1" s="12">
        <f>SUBTOTAL(9,Q3:Q976)</f>
        <v>3317</v>
      </c>
      <c r="R1" s="13">
        <f>Q1/M1</f>
        <v>6.3753397170018032E-3</v>
      </c>
      <c r="S1" s="14">
        <f>O1/Q1</f>
        <v>39.244654808561954</v>
      </c>
      <c r="T1" s="14">
        <f>O1/M1*1000</f>
        <v>250.19800648105084</v>
      </c>
      <c r="X1" s="15"/>
      <c r="Y1" s="15"/>
      <c r="Z1" s="15"/>
      <c r="AA1" s="15"/>
      <c r="AB1" s="15"/>
      <c r="AE1" s="12">
        <f>SUBTOTAL(9,U3:U976)</f>
        <v>173428.66666666669</v>
      </c>
      <c r="AF1" s="16">
        <f>O1/AE1</f>
        <v>0.7505940194431524</v>
      </c>
    </row>
    <row r="2" spans="1:45" ht="15.75" customHeight="1" x14ac:dyDescent="0.3">
      <c r="A2" s="38" t="s">
        <v>45</v>
      </c>
      <c r="B2" s="39" t="s">
        <v>46</v>
      </c>
      <c r="C2" s="39" t="s">
        <v>47</v>
      </c>
      <c r="D2" s="39" t="s">
        <v>1</v>
      </c>
      <c r="E2" s="38" t="s">
        <v>48</v>
      </c>
      <c r="F2" s="38" t="s">
        <v>49</v>
      </c>
      <c r="G2" s="38" t="s">
        <v>50</v>
      </c>
      <c r="H2" s="40" t="s">
        <v>51</v>
      </c>
      <c r="I2" s="40" t="s">
        <v>35</v>
      </c>
      <c r="J2" s="41" t="s">
        <v>52</v>
      </c>
      <c r="K2" s="41" t="s">
        <v>53</v>
      </c>
      <c r="L2" s="40" t="s">
        <v>54</v>
      </c>
      <c r="M2" s="40" t="s">
        <v>55</v>
      </c>
      <c r="N2" s="40" t="s">
        <v>56</v>
      </c>
      <c r="O2" s="40" t="s">
        <v>57</v>
      </c>
      <c r="P2" s="40" t="s">
        <v>58</v>
      </c>
      <c r="Q2" s="40" t="s">
        <v>19</v>
      </c>
      <c r="R2" s="42" t="s">
        <v>20</v>
      </c>
      <c r="S2" s="43" t="s">
        <v>38</v>
      </c>
      <c r="T2" s="43" t="s">
        <v>30</v>
      </c>
      <c r="U2" s="43" t="s">
        <v>25</v>
      </c>
      <c r="V2" s="43" t="s">
        <v>26</v>
      </c>
      <c r="W2" s="43" t="s">
        <v>59</v>
      </c>
      <c r="X2" s="43" t="s">
        <v>60</v>
      </c>
      <c r="Y2" s="43" t="s">
        <v>23</v>
      </c>
      <c r="Z2" s="43" t="s">
        <v>61</v>
      </c>
      <c r="AA2" s="43" t="s">
        <v>62</v>
      </c>
      <c r="AB2" s="43" t="s">
        <v>63</v>
      </c>
      <c r="AC2" s="43" t="s">
        <v>64</v>
      </c>
      <c r="AD2" s="43" t="s">
        <v>65</v>
      </c>
      <c r="AE2" s="43" t="s">
        <v>66</v>
      </c>
      <c r="AF2" s="43" t="s">
        <v>67</v>
      </c>
      <c r="AG2" s="43" t="s">
        <v>68</v>
      </c>
      <c r="AH2" s="43" t="s">
        <v>69</v>
      </c>
      <c r="AI2" s="43" t="s">
        <v>70</v>
      </c>
      <c r="AJ2" s="43" t="s">
        <v>71</v>
      </c>
      <c r="AK2" s="43" t="s">
        <v>72</v>
      </c>
      <c r="AL2" s="43" t="s">
        <v>21</v>
      </c>
      <c r="AM2" s="43" t="s">
        <v>73</v>
      </c>
      <c r="AN2" s="43" t="s">
        <v>74</v>
      </c>
      <c r="AO2" s="17"/>
      <c r="AP2" s="17"/>
      <c r="AQ2" s="17"/>
      <c r="AR2" s="17"/>
      <c r="AS2" s="17"/>
    </row>
    <row r="3" spans="1:45" ht="13.2" x14ac:dyDescent="0.25">
      <c r="A3" s="44" t="s">
        <v>97</v>
      </c>
      <c r="B3" s="45">
        <v>1</v>
      </c>
      <c r="C3" s="46" t="s">
        <v>2</v>
      </c>
      <c r="D3" s="46" t="s">
        <v>2</v>
      </c>
      <c r="E3" s="45" t="s">
        <v>31</v>
      </c>
      <c r="F3" s="45" t="s">
        <v>98</v>
      </c>
      <c r="G3" s="45" t="s">
        <v>92</v>
      </c>
      <c r="H3" s="45" t="s">
        <v>33</v>
      </c>
      <c r="I3" s="45" t="s">
        <v>99</v>
      </c>
      <c r="J3" s="46" t="s">
        <v>2</v>
      </c>
      <c r="K3" s="45" t="s">
        <v>34</v>
      </c>
      <c r="L3" s="45">
        <v>43333</v>
      </c>
      <c r="M3" s="47">
        <v>27080</v>
      </c>
      <c r="N3" s="45">
        <f t="shared" ref="N3:N15" si="0">L3*T3/1000</f>
        <v>12999.9</v>
      </c>
      <c r="O3" s="45">
        <f t="shared" ref="O3:O15" si="1">M3*T3/1000</f>
        <v>8124</v>
      </c>
      <c r="P3" s="91">
        <f>N3/O3</f>
        <v>1.6001846381093057</v>
      </c>
      <c r="Q3" s="45">
        <v>213</v>
      </c>
      <c r="R3" s="48">
        <f>Q3/M3</f>
        <v>7.8655834564254068E-3</v>
      </c>
      <c r="S3" s="49" t="s">
        <v>100</v>
      </c>
      <c r="T3" s="50">
        <v>300</v>
      </c>
      <c r="U3" s="91">
        <f>M3/X3</f>
        <v>9026.6666666666661</v>
      </c>
      <c r="V3" s="51" t="s">
        <v>2</v>
      </c>
      <c r="W3" s="49">
        <f>O3/U3</f>
        <v>0.9</v>
      </c>
      <c r="X3" s="52">
        <v>3</v>
      </c>
      <c r="Y3" s="51" t="s">
        <v>2</v>
      </c>
      <c r="Z3" s="51" t="s">
        <v>2</v>
      </c>
      <c r="AA3" s="51" t="s">
        <v>2</v>
      </c>
      <c r="AB3" s="51" t="s">
        <v>2</v>
      </c>
      <c r="AC3" s="51" t="s">
        <v>2</v>
      </c>
      <c r="AD3" s="51" t="s">
        <v>2</v>
      </c>
      <c r="AE3" s="51" t="s">
        <v>2</v>
      </c>
      <c r="AF3" s="51" t="s">
        <v>2</v>
      </c>
      <c r="AG3" s="51" t="s">
        <v>2</v>
      </c>
      <c r="AH3" s="51" t="s">
        <v>2</v>
      </c>
      <c r="AI3" s="51" t="s">
        <v>2</v>
      </c>
      <c r="AJ3" s="51" t="s">
        <v>2</v>
      </c>
      <c r="AK3" s="51" t="s">
        <v>2</v>
      </c>
      <c r="AL3" s="51" t="s">
        <v>2</v>
      </c>
      <c r="AM3" s="51" t="s">
        <v>2</v>
      </c>
      <c r="AN3" s="51" t="s">
        <v>2</v>
      </c>
    </row>
    <row r="4" spans="1:45" ht="13.2" x14ac:dyDescent="0.25">
      <c r="A4" s="44" t="s">
        <v>101</v>
      </c>
      <c r="B4" s="45">
        <v>1</v>
      </c>
      <c r="C4" s="46" t="s">
        <v>2</v>
      </c>
      <c r="D4" s="46" t="s">
        <v>2</v>
      </c>
      <c r="E4" s="45" t="s">
        <v>31</v>
      </c>
      <c r="F4" s="45" t="s">
        <v>98</v>
      </c>
      <c r="G4" s="45" t="s">
        <v>92</v>
      </c>
      <c r="H4" s="45" t="s">
        <v>33</v>
      </c>
      <c r="I4" s="45" t="s">
        <v>99</v>
      </c>
      <c r="J4" s="46" t="s">
        <v>2</v>
      </c>
      <c r="K4" s="45" t="s">
        <v>34</v>
      </c>
      <c r="L4" s="45">
        <v>43333</v>
      </c>
      <c r="M4" s="47">
        <v>59741</v>
      </c>
      <c r="N4" s="45">
        <f t="shared" si="0"/>
        <v>12999.9</v>
      </c>
      <c r="O4" s="45">
        <f t="shared" si="1"/>
        <v>17922.3</v>
      </c>
      <c r="P4" s="91">
        <f t="shared" ref="P4:P15" si="2">N4/O4</f>
        <v>0.72534775112569261</v>
      </c>
      <c r="Q4" s="45">
        <v>452</v>
      </c>
      <c r="R4" s="48">
        <f t="shared" ref="R4:R15" si="3">Q4/M4</f>
        <v>7.5659932039972549E-3</v>
      </c>
      <c r="S4" s="49" t="s">
        <v>100</v>
      </c>
      <c r="T4" s="50">
        <v>300</v>
      </c>
      <c r="U4" s="91">
        <f t="shared" ref="U4:U15" si="4">M4/X4</f>
        <v>19913.666666666668</v>
      </c>
      <c r="V4" s="51" t="s">
        <v>2</v>
      </c>
      <c r="W4" s="49">
        <f t="shared" ref="W4:W15" si="5">O4/U4</f>
        <v>0.89999999999999991</v>
      </c>
      <c r="X4" s="52">
        <v>3</v>
      </c>
      <c r="Y4" s="51" t="s">
        <v>2</v>
      </c>
      <c r="Z4" s="51" t="s">
        <v>2</v>
      </c>
      <c r="AA4" s="51" t="s">
        <v>2</v>
      </c>
      <c r="AB4" s="51" t="s">
        <v>2</v>
      </c>
      <c r="AC4" s="51" t="s">
        <v>2</v>
      </c>
      <c r="AD4" s="51" t="s">
        <v>2</v>
      </c>
      <c r="AE4" s="51" t="s">
        <v>2</v>
      </c>
      <c r="AF4" s="51" t="s">
        <v>2</v>
      </c>
      <c r="AG4" s="51" t="s">
        <v>2</v>
      </c>
      <c r="AH4" s="51" t="s">
        <v>2</v>
      </c>
      <c r="AI4" s="51" t="s">
        <v>2</v>
      </c>
      <c r="AJ4" s="51" t="s">
        <v>2</v>
      </c>
      <c r="AK4" s="51" t="s">
        <v>2</v>
      </c>
      <c r="AL4" s="51" t="s">
        <v>2</v>
      </c>
      <c r="AM4" s="51" t="s">
        <v>2</v>
      </c>
      <c r="AN4" s="51" t="s">
        <v>2</v>
      </c>
    </row>
    <row r="5" spans="1:45" ht="13.2" x14ac:dyDescent="0.25">
      <c r="A5" s="44" t="s">
        <v>102</v>
      </c>
      <c r="B5" s="45">
        <v>1</v>
      </c>
      <c r="C5" s="46" t="s">
        <v>2</v>
      </c>
      <c r="D5" s="46" t="s">
        <v>2</v>
      </c>
      <c r="E5" s="45" t="s">
        <v>31</v>
      </c>
      <c r="F5" s="45" t="s">
        <v>98</v>
      </c>
      <c r="G5" s="45" t="s">
        <v>92</v>
      </c>
      <c r="H5" s="45" t="s">
        <v>33</v>
      </c>
      <c r="I5" s="45" t="s">
        <v>99</v>
      </c>
      <c r="J5" s="46" t="s">
        <v>2</v>
      </c>
      <c r="K5" s="45" t="s">
        <v>34</v>
      </c>
      <c r="L5" s="45">
        <v>43333</v>
      </c>
      <c r="M5" s="47">
        <v>27095</v>
      </c>
      <c r="N5" s="45">
        <f t="shared" si="0"/>
        <v>12999.9</v>
      </c>
      <c r="O5" s="45">
        <f t="shared" si="1"/>
        <v>8128.5</v>
      </c>
      <c r="P5" s="91">
        <f t="shared" si="2"/>
        <v>1.5992987636095219</v>
      </c>
      <c r="Q5" s="45">
        <v>220</v>
      </c>
      <c r="R5" s="48">
        <f t="shared" si="3"/>
        <v>8.1195792581657128E-3</v>
      </c>
      <c r="S5" s="49" t="s">
        <v>100</v>
      </c>
      <c r="T5" s="50">
        <v>300</v>
      </c>
      <c r="U5" s="91">
        <f t="shared" si="4"/>
        <v>9031.6666666666661</v>
      </c>
      <c r="V5" s="51" t="s">
        <v>2</v>
      </c>
      <c r="W5" s="49">
        <f t="shared" si="5"/>
        <v>0.9</v>
      </c>
      <c r="X5" s="52">
        <v>3</v>
      </c>
      <c r="Y5" s="51" t="s">
        <v>2</v>
      </c>
      <c r="Z5" s="51" t="s">
        <v>2</v>
      </c>
      <c r="AA5" s="51" t="s">
        <v>2</v>
      </c>
      <c r="AB5" s="51" t="s">
        <v>2</v>
      </c>
      <c r="AC5" s="51" t="s">
        <v>2</v>
      </c>
      <c r="AD5" s="51" t="s">
        <v>2</v>
      </c>
      <c r="AE5" s="51" t="s">
        <v>2</v>
      </c>
      <c r="AF5" s="51" t="s">
        <v>2</v>
      </c>
      <c r="AG5" s="51" t="s">
        <v>2</v>
      </c>
      <c r="AH5" s="51" t="s">
        <v>2</v>
      </c>
      <c r="AI5" s="51" t="s">
        <v>2</v>
      </c>
      <c r="AJ5" s="51" t="s">
        <v>2</v>
      </c>
      <c r="AK5" s="51" t="s">
        <v>2</v>
      </c>
      <c r="AL5" s="51" t="s">
        <v>2</v>
      </c>
      <c r="AM5" s="51" t="s">
        <v>2</v>
      </c>
      <c r="AN5" s="51" t="s">
        <v>2</v>
      </c>
    </row>
    <row r="6" spans="1:45" ht="13.2" x14ac:dyDescent="0.25">
      <c r="A6" s="44" t="s">
        <v>103</v>
      </c>
      <c r="B6" s="45">
        <v>1</v>
      </c>
      <c r="C6" s="46" t="s">
        <v>2</v>
      </c>
      <c r="D6" s="46" t="s">
        <v>2</v>
      </c>
      <c r="E6" s="45" t="s">
        <v>31</v>
      </c>
      <c r="F6" s="45" t="s">
        <v>98</v>
      </c>
      <c r="G6" s="45" t="s">
        <v>92</v>
      </c>
      <c r="H6" s="45" t="s">
        <v>33</v>
      </c>
      <c r="I6" s="45" t="s">
        <v>99</v>
      </c>
      <c r="J6" s="46" t="s">
        <v>2</v>
      </c>
      <c r="K6" s="45" t="s">
        <v>34</v>
      </c>
      <c r="L6" s="45">
        <v>43333</v>
      </c>
      <c r="M6" s="47">
        <v>21841</v>
      </c>
      <c r="N6" s="45">
        <f t="shared" si="0"/>
        <v>12999.9</v>
      </c>
      <c r="O6" s="45">
        <f t="shared" si="1"/>
        <v>6552.3</v>
      </c>
      <c r="P6" s="91">
        <f t="shared" si="2"/>
        <v>1.9840208781649191</v>
      </c>
      <c r="Q6" s="45">
        <v>161</v>
      </c>
      <c r="R6" s="48">
        <f t="shared" si="3"/>
        <v>7.3714573508538985E-3</v>
      </c>
      <c r="S6" s="49" t="s">
        <v>100</v>
      </c>
      <c r="T6" s="50">
        <v>300</v>
      </c>
      <c r="U6" s="91">
        <f t="shared" si="4"/>
        <v>7280.333333333333</v>
      </c>
      <c r="V6" s="51" t="s">
        <v>2</v>
      </c>
      <c r="W6" s="49">
        <f t="shared" si="5"/>
        <v>0.9</v>
      </c>
      <c r="X6" s="52">
        <v>3</v>
      </c>
      <c r="Y6" s="51" t="s">
        <v>2</v>
      </c>
      <c r="Z6" s="51" t="s">
        <v>2</v>
      </c>
      <c r="AA6" s="51" t="s">
        <v>2</v>
      </c>
      <c r="AB6" s="51" t="s">
        <v>2</v>
      </c>
      <c r="AC6" s="51" t="s">
        <v>2</v>
      </c>
      <c r="AD6" s="51" t="s">
        <v>2</v>
      </c>
      <c r="AE6" s="51" t="s">
        <v>2</v>
      </c>
      <c r="AF6" s="51" t="s">
        <v>2</v>
      </c>
      <c r="AG6" s="51" t="s">
        <v>2</v>
      </c>
      <c r="AH6" s="51" t="s">
        <v>2</v>
      </c>
      <c r="AI6" s="51" t="s">
        <v>2</v>
      </c>
      <c r="AJ6" s="51" t="s">
        <v>2</v>
      </c>
      <c r="AK6" s="51" t="s">
        <v>2</v>
      </c>
      <c r="AL6" s="51" t="s">
        <v>2</v>
      </c>
      <c r="AM6" s="51" t="s">
        <v>2</v>
      </c>
      <c r="AN6" s="51" t="s">
        <v>2</v>
      </c>
    </row>
    <row r="7" spans="1:45" ht="13.2" x14ac:dyDescent="0.25">
      <c r="A7" s="44" t="s">
        <v>104</v>
      </c>
      <c r="B7" s="45">
        <v>1</v>
      </c>
      <c r="C7" s="46" t="s">
        <v>2</v>
      </c>
      <c r="D7" s="46" t="s">
        <v>2</v>
      </c>
      <c r="E7" s="45" t="s">
        <v>31</v>
      </c>
      <c r="F7" s="45" t="s">
        <v>98</v>
      </c>
      <c r="G7" s="45" t="s">
        <v>92</v>
      </c>
      <c r="H7" s="45" t="s">
        <v>33</v>
      </c>
      <c r="I7" s="45" t="s">
        <v>99</v>
      </c>
      <c r="J7" s="46" t="s">
        <v>2</v>
      </c>
      <c r="K7" s="45" t="s">
        <v>34</v>
      </c>
      <c r="L7" s="45">
        <v>43333</v>
      </c>
      <c r="M7" s="47">
        <v>19808</v>
      </c>
      <c r="N7" s="45">
        <f t="shared" si="0"/>
        <v>12999.9</v>
      </c>
      <c r="O7" s="45">
        <f t="shared" si="1"/>
        <v>5942.4</v>
      </c>
      <c r="P7" s="91">
        <f t="shared" si="2"/>
        <v>2.1876514539579968</v>
      </c>
      <c r="Q7" s="45">
        <v>130</v>
      </c>
      <c r="R7" s="48">
        <f t="shared" si="3"/>
        <v>6.563004846526656E-3</v>
      </c>
      <c r="S7" s="49" t="s">
        <v>100</v>
      </c>
      <c r="T7" s="50">
        <v>300</v>
      </c>
      <c r="U7" s="91">
        <f t="shared" si="4"/>
        <v>6602.666666666667</v>
      </c>
      <c r="V7" s="51" t="s">
        <v>2</v>
      </c>
      <c r="W7" s="49">
        <f t="shared" si="5"/>
        <v>0.89999999999999991</v>
      </c>
      <c r="X7" s="52">
        <v>3</v>
      </c>
      <c r="Y7" s="51" t="s">
        <v>2</v>
      </c>
      <c r="Z7" s="51" t="s">
        <v>2</v>
      </c>
      <c r="AA7" s="51" t="s">
        <v>2</v>
      </c>
      <c r="AB7" s="51" t="s">
        <v>2</v>
      </c>
      <c r="AC7" s="51" t="s">
        <v>2</v>
      </c>
      <c r="AD7" s="51" t="s">
        <v>2</v>
      </c>
      <c r="AE7" s="51" t="s">
        <v>2</v>
      </c>
      <c r="AF7" s="51" t="s">
        <v>2</v>
      </c>
      <c r="AG7" s="51" t="s">
        <v>2</v>
      </c>
      <c r="AH7" s="51" t="s">
        <v>2</v>
      </c>
      <c r="AI7" s="51" t="s">
        <v>2</v>
      </c>
      <c r="AJ7" s="51" t="s">
        <v>2</v>
      </c>
      <c r="AK7" s="51" t="s">
        <v>2</v>
      </c>
      <c r="AL7" s="51" t="s">
        <v>2</v>
      </c>
      <c r="AM7" s="51" t="s">
        <v>2</v>
      </c>
      <c r="AN7" s="51" t="s">
        <v>2</v>
      </c>
    </row>
    <row r="8" spans="1:45" ht="13.2" x14ac:dyDescent="0.25">
      <c r="A8" s="44" t="s">
        <v>105</v>
      </c>
      <c r="B8" s="45">
        <v>1</v>
      </c>
      <c r="C8" s="46" t="s">
        <v>2</v>
      </c>
      <c r="D8" s="46" t="s">
        <v>2</v>
      </c>
      <c r="E8" s="45" t="s">
        <v>31</v>
      </c>
      <c r="F8" s="45" t="s">
        <v>98</v>
      </c>
      <c r="G8" s="45" t="s">
        <v>92</v>
      </c>
      <c r="H8" s="45" t="s">
        <v>33</v>
      </c>
      <c r="I8" s="45" t="s">
        <v>99</v>
      </c>
      <c r="J8" s="46" t="s">
        <v>2</v>
      </c>
      <c r="K8" s="45" t="s">
        <v>34</v>
      </c>
      <c r="L8" s="45">
        <v>43333</v>
      </c>
      <c r="M8" s="47">
        <v>40830</v>
      </c>
      <c r="N8" s="45">
        <f t="shared" si="0"/>
        <v>12999.9</v>
      </c>
      <c r="O8" s="45">
        <f t="shared" si="1"/>
        <v>12249</v>
      </c>
      <c r="P8" s="91">
        <f t="shared" si="2"/>
        <v>1.0613029635072251</v>
      </c>
      <c r="Q8" s="45">
        <v>288</v>
      </c>
      <c r="R8" s="48">
        <f t="shared" si="3"/>
        <v>7.0536370315944161E-3</v>
      </c>
      <c r="S8" s="49" t="s">
        <v>100</v>
      </c>
      <c r="T8" s="50">
        <v>300</v>
      </c>
      <c r="U8" s="91">
        <f t="shared" si="4"/>
        <v>13610</v>
      </c>
      <c r="V8" s="51" t="s">
        <v>2</v>
      </c>
      <c r="W8" s="49">
        <f t="shared" si="5"/>
        <v>0.9</v>
      </c>
      <c r="X8" s="52">
        <v>3</v>
      </c>
      <c r="Y8" s="51" t="s">
        <v>2</v>
      </c>
      <c r="Z8" s="51" t="s">
        <v>2</v>
      </c>
      <c r="AA8" s="51" t="s">
        <v>2</v>
      </c>
      <c r="AB8" s="51" t="s">
        <v>2</v>
      </c>
      <c r="AC8" s="51" t="s">
        <v>2</v>
      </c>
      <c r="AD8" s="51" t="s">
        <v>2</v>
      </c>
      <c r="AE8" s="51" t="s">
        <v>2</v>
      </c>
      <c r="AF8" s="51" t="s">
        <v>2</v>
      </c>
      <c r="AG8" s="51" t="s">
        <v>2</v>
      </c>
      <c r="AH8" s="51" t="s">
        <v>2</v>
      </c>
      <c r="AI8" s="51" t="s">
        <v>2</v>
      </c>
      <c r="AJ8" s="51" t="s">
        <v>2</v>
      </c>
      <c r="AK8" s="51" t="s">
        <v>2</v>
      </c>
      <c r="AL8" s="51" t="s">
        <v>2</v>
      </c>
      <c r="AM8" s="51" t="s">
        <v>2</v>
      </c>
      <c r="AN8" s="51" t="s">
        <v>2</v>
      </c>
    </row>
    <row r="9" spans="1:45" ht="13.2" x14ac:dyDescent="0.25">
      <c r="A9" s="44">
        <v>44922</v>
      </c>
      <c r="B9" s="52">
        <v>1</v>
      </c>
      <c r="C9" s="46" t="s">
        <v>2</v>
      </c>
      <c r="D9" s="46" t="s">
        <v>2</v>
      </c>
      <c r="E9" s="52" t="s">
        <v>31</v>
      </c>
      <c r="F9" s="52" t="s">
        <v>98</v>
      </c>
      <c r="G9" s="52" t="s">
        <v>95</v>
      </c>
      <c r="H9" s="52" t="s">
        <v>28</v>
      </c>
      <c r="I9" s="53" t="s">
        <v>107</v>
      </c>
      <c r="J9" s="46" t="s">
        <v>2</v>
      </c>
      <c r="K9" s="52" t="s">
        <v>106</v>
      </c>
      <c r="L9" s="53">
        <v>45455</v>
      </c>
      <c r="M9" s="54">
        <v>38769</v>
      </c>
      <c r="N9" s="45">
        <f t="shared" si="0"/>
        <v>10000.1</v>
      </c>
      <c r="O9" s="45">
        <f t="shared" si="1"/>
        <v>8529.18</v>
      </c>
      <c r="P9" s="91">
        <f t="shared" si="2"/>
        <v>1.1724573757383476</v>
      </c>
      <c r="Q9" s="52">
        <v>248</v>
      </c>
      <c r="R9" s="48">
        <f t="shared" si="3"/>
        <v>6.3968634733936906E-3</v>
      </c>
      <c r="S9" s="49" t="s">
        <v>100</v>
      </c>
      <c r="T9" s="49">
        <v>220</v>
      </c>
      <c r="U9" s="91">
        <f t="shared" si="4"/>
        <v>12923</v>
      </c>
      <c r="V9" s="51" t="s">
        <v>2</v>
      </c>
      <c r="W9" s="49">
        <f t="shared" si="5"/>
        <v>0.66</v>
      </c>
      <c r="X9" s="52">
        <v>3</v>
      </c>
      <c r="Y9" s="49" t="s">
        <v>2</v>
      </c>
      <c r="Z9" s="49" t="s">
        <v>2</v>
      </c>
      <c r="AA9" s="49" t="s">
        <v>2</v>
      </c>
      <c r="AB9" s="49" t="s">
        <v>2</v>
      </c>
      <c r="AC9" s="49" t="s">
        <v>2</v>
      </c>
      <c r="AD9" s="49" t="s">
        <v>2</v>
      </c>
      <c r="AE9" s="49" t="s">
        <v>2</v>
      </c>
      <c r="AF9" s="49" t="s">
        <v>2</v>
      </c>
      <c r="AG9" s="49" t="s">
        <v>2</v>
      </c>
      <c r="AH9" s="49" t="s">
        <v>2</v>
      </c>
      <c r="AI9" s="49" t="s">
        <v>2</v>
      </c>
      <c r="AJ9" s="49" t="s">
        <v>2</v>
      </c>
      <c r="AK9" s="49" t="s">
        <v>2</v>
      </c>
      <c r="AL9" s="49" t="s">
        <v>2</v>
      </c>
      <c r="AM9" s="49" t="s">
        <v>2</v>
      </c>
      <c r="AN9" s="49" t="s">
        <v>2</v>
      </c>
    </row>
    <row r="10" spans="1:45" ht="13.2" x14ac:dyDescent="0.25">
      <c r="A10" s="44">
        <v>44923</v>
      </c>
      <c r="B10" s="52">
        <v>1</v>
      </c>
      <c r="C10" s="46" t="s">
        <v>2</v>
      </c>
      <c r="D10" s="46" t="s">
        <v>2</v>
      </c>
      <c r="E10" s="52" t="s">
        <v>31</v>
      </c>
      <c r="F10" s="52" t="s">
        <v>98</v>
      </c>
      <c r="G10" s="52" t="s">
        <v>95</v>
      </c>
      <c r="H10" s="52" t="s">
        <v>28</v>
      </c>
      <c r="I10" s="53" t="s">
        <v>107</v>
      </c>
      <c r="J10" s="46" t="s">
        <v>2</v>
      </c>
      <c r="K10" s="52" t="s">
        <v>106</v>
      </c>
      <c r="L10" s="52">
        <v>45455</v>
      </c>
      <c r="M10" s="54">
        <v>48462</v>
      </c>
      <c r="N10" s="45">
        <f t="shared" si="0"/>
        <v>10000.1</v>
      </c>
      <c r="O10" s="45">
        <f t="shared" si="1"/>
        <v>10661.64</v>
      </c>
      <c r="P10" s="91">
        <f t="shared" si="2"/>
        <v>0.93795138458998817</v>
      </c>
      <c r="Q10" s="52">
        <v>274</v>
      </c>
      <c r="R10" s="48">
        <f t="shared" si="3"/>
        <v>5.6539144071643763E-3</v>
      </c>
      <c r="S10" s="49" t="s">
        <v>100</v>
      </c>
      <c r="T10" s="49">
        <v>220</v>
      </c>
      <c r="U10" s="91">
        <f t="shared" si="4"/>
        <v>16154</v>
      </c>
      <c r="V10" s="51" t="s">
        <v>2</v>
      </c>
      <c r="W10" s="49">
        <f t="shared" si="5"/>
        <v>0.65999999999999992</v>
      </c>
      <c r="X10" s="52">
        <v>3</v>
      </c>
      <c r="Y10" s="49" t="s">
        <v>2</v>
      </c>
      <c r="Z10" s="49" t="s">
        <v>2</v>
      </c>
      <c r="AA10" s="49" t="s">
        <v>2</v>
      </c>
      <c r="AB10" s="49" t="s">
        <v>2</v>
      </c>
      <c r="AC10" s="49" t="s">
        <v>2</v>
      </c>
      <c r="AD10" s="49" t="s">
        <v>2</v>
      </c>
      <c r="AE10" s="49" t="s">
        <v>2</v>
      </c>
      <c r="AF10" s="49" t="s">
        <v>2</v>
      </c>
      <c r="AG10" s="49" t="s">
        <v>2</v>
      </c>
      <c r="AH10" s="49" t="s">
        <v>2</v>
      </c>
      <c r="AI10" s="49" t="s">
        <v>2</v>
      </c>
      <c r="AJ10" s="49" t="s">
        <v>2</v>
      </c>
      <c r="AK10" s="49" t="s">
        <v>2</v>
      </c>
      <c r="AL10" s="49" t="s">
        <v>2</v>
      </c>
      <c r="AM10" s="49" t="s">
        <v>2</v>
      </c>
      <c r="AN10" s="49" t="s">
        <v>2</v>
      </c>
    </row>
    <row r="11" spans="1:45" ht="13.2" x14ac:dyDescent="0.25">
      <c r="A11" s="44">
        <v>44924</v>
      </c>
      <c r="B11" s="52">
        <v>1</v>
      </c>
      <c r="C11" s="46" t="s">
        <v>2</v>
      </c>
      <c r="D11" s="46" t="s">
        <v>2</v>
      </c>
      <c r="E11" s="52" t="s">
        <v>31</v>
      </c>
      <c r="F11" s="52" t="s">
        <v>98</v>
      </c>
      <c r="G11" s="52" t="s">
        <v>95</v>
      </c>
      <c r="H11" s="52" t="s">
        <v>28</v>
      </c>
      <c r="I11" s="53" t="s">
        <v>107</v>
      </c>
      <c r="J11" s="46" t="s">
        <v>2</v>
      </c>
      <c r="K11" s="52" t="s">
        <v>106</v>
      </c>
      <c r="L11" s="52">
        <v>45455</v>
      </c>
      <c r="M11" s="54">
        <v>46646</v>
      </c>
      <c r="N11" s="45">
        <f t="shared" si="0"/>
        <v>10000.1</v>
      </c>
      <c r="O11" s="45">
        <f t="shared" si="1"/>
        <v>10262.120000000001</v>
      </c>
      <c r="P11" s="91">
        <f t="shared" si="2"/>
        <v>0.9744672640740899</v>
      </c>
      <c r="Q11" s="52">
        <v>233</v>
      </c>
      <c r="R11" s="48">
        <f t="shared" si="3"/>
        <v>4.9950692449513357E-3</v>
      </c>
      <c r="S11" s="49" t="s">
        <v>100</v>
      </c>
      <c r="T11" s="49">
        <v>220</v>
      </c>
      <c r="U11" s="91">
        <f t="shared" si="4"/>
        <v>15548.666666666666</v>
      </c>
      <c r="V11" s="51" t="s">
        <v>2</v>
      </c>
      <c r="W11" s="49">
        <f t="shared" si="5"/>
        <v>0.66</v>
      </c>
      <c r="X11" s="52">
        <v>3</v>
      </c>
      <c r="Y11" s="49" t="s">
        <v>2</v>
      </c>
      <c r="Z11" s="49" t="s">
        <v>2</v>
      </c>
      <c r="AA11" s="49" t="s">
        <v>2</v>
      </c>
      <c r="AB11" s="49" t="s">
        <v>2</v>
      </c>
      <c r="AC11" s="49" t="s">
        <v>2</v>
      </c>
      <c r="AD11" s="49" t="s">
        <v>2</v>
      </c>
      <c r="AE11" s="49" t="s">
        <v>2</v>
      </c>
      <c r="AF11" s="49" t="s">
        <v>2</v>
      </c>
      <c r="AG11" s="49" t="s">
        <v>2</v>
      </c>
      <c r="AH11" s="49" t="s">
        <v>2</v>
      </c>
      <c r="AI11" s="49" t="s">
        <v>2</v>
      </c>
      <c r="AJ11" s="49" t="s">
        <v>2</v>
      </c>
      <c r="AK11" s="49" t="s">
        <v>2</v>
      </c>
      <c r="AL11" s="49" t="s">
        <v>2</v>
      </c>
      <c r="AM11" s="49" t="s">
        <v>2</v>
      </c>
      <c r="AN11" s="49" t="s">
        <v>2</v>
      </c>
    </row>
    <row r="12" spans="1:45" ht="13.2" x14ac:dyDescent="0.25">
      <c r="A12" s="44">
        <v>44925</v>
      </c>
      <c r="B12" s="52">
        <v>1</v>
      </c>
      <c r="C12" s="46" t="s">
        <v>2</v>
      </c>
      <c r="D12" s="46" t="s">
        <v>2</v>
      </c>
      <c r="E12" s="52" t="s">
        <v>31</v>
      </c>
      <c r="F12" s="52" t="s">
        <v>98</v>
      </c>
      <c r="G12" s="52" t="s">
        <v>95</v>
      </c>
      <c r="H12" s="52" t="s">
        <v>28</v>
      </c>
      <c r="I12" s="53" t="s">
        <v>107</v>
      </c>
      <c r="J12" s="46" t="s">
        <v>2</v>
      </c>
      <c r="K12" s="52" t="s">
        <v>106</v>
      </c>
      <c r="L12" s="52">
        <v>45455</v>
      </c>
      <c r="M12" s="54">
        <v>47822</v>
      </c>
      <c r="N12" s="45">
        <f t="shared" si="0"/>
        <v>10000.1</v>
      </c>
      <c r="O12" s="45">
        <f t="shared" si="1"/>
        <v>10520.84</v>
      </c>
      <c r="P12" s="91">
        <f t="shared" si="2"/>
        <v>0.95050395215591155</v>
      </c>
      <c r="Q12" s="52">
        <v>262</v>
      </c>
      <c r="R12" s="48">
        <f t="shared" si="3"/>
        <v>5.4786499937267367E-3</v>
      </c>
      <c r="S12" s="49" t="s">
        <v>100</v>
      </c>
      <c r="T12" s="49">
        <v>220</v>
      </c>
      <c r="U12" s="91">
        <f t="shared" si="4"/>
        <v>15940.666666666666</v>
      </c>
      <c r="V12" s="51" t="s">
        <v>2</v>
      </c>
      <c r="W12" s="49">
        <f t="shared" si="5"/>
        <v>0.66</v>
      </c>
      <c r="X12" s="52">
        <v>3</v>
      </c>
      <c r="Y12" s="49" t="s">
        <v>2</v>
      </c>
      <c r="Z12" s="49" t="s">
        <v>2</v>
      </c>
      <c r="AA12" s="49" t="s">
        <v>2</v>
      </c>
      <c r="AB12" s="49" t="s">
        <v>2</v>
      </c>
      <c r="AC12" s="49" t="s">
        <v>2</v>
      </c>
      <c r="AD12" s="49" t="s">
        <v>2</v>
      </c>
      <c r="AE12" s="49" t="s">
        <v>2</v>
      </c>
      <c r="AF12" s="49" t="s">
        <v>2</v>
      </c>
      <c r="AG12" s="49" t="s">
        <v>2</v>
      </c>
      <c r="AH12" s="49" t="s">
        <v>2</v>
      </c>
      <c r="AI12" s="49" t="s">
        <v>2</v>
      </c>
      <c r="AJ12" s="49" t="s">
        <v>2</v>
      </c>
      <c r="AK12" s="49" t="s">
        <v>2</v>
      </c>
      <c r="AL12" s="49" t="s">
        <v>2</v>
      </c>
      <c r="AM12" s="49" t="s">
        <v>2</v>
      </c>
      <c r="AN12" s="49" t="s">
        <v>2</v>
      </c>
    </row>
    <row r="13" spans="1:45" ht="13.2" x14ac:dyDescent="0.25">
      <c r="A13" s="44">
        <v>44926</v>
      </c>
      <c r="B13" s="52">
        <v>1</v>
      </c>
      <c r="C13" s="46" t="s">
        <v>2</v>
      </c>
      <c r="D13" s="46" t="s">
        <v>2</v>
      </c>
      <c r="E13" s="52" t="s">
        <v>31</v>
      </c>
      <c r="F13" s="52" t="s">
        <v>98</v>
      </c>
      <c r="G13" s="52" t="s">
        <v>95</v>
      </c>
      <c r="H13" s="52" t="s">
        <v>28</v>
      </c>
      <c r="I13" s="53" t="s">
        <v>107</v>
      </c>
      <c r="J13" s="46" t="s">
        <v>2</v>
      </c>
      <c r="K13" s="52" t="s">
        <v>106</v>
      </c>
      <c r="L13" s="52">
        <v>45455</v>
      </c>
      <c r="M13" s="54">
        <v>45562</v>
      </c>
      <c r="N13" s="45">
        <f t="shared" si="0"/>
        <v>10000.1</v>
      </c>
      <c r="O13" s="45">
        <f t="shared" si="1"/>
        <v>10023.64</v>
      </c>
      <c r="P13" s="91">
        <f t="shared" si="2"/>
        <v>0.99765155173170639</v>
      </c>
      <c r="Q13" s="52">
        <v>247</v>
      </c>
      <c r="R13" s="48">
        <f t="shared" si="3"/>
        <v>5.4211843202668893E-3</v>
      </c>
      <c r="S13" s="49" t="s">
        <v>100</v>
      </c>
      <c r="T13" s="49">
        <v>220</v>
      </c>
      <c r="U13" s="91">
        <f t="shared" si="4"/>
        <v>15187.333333333334</v>
      </c>
      <c r="V13" s="51" t="s">
        <v>2</v>
      </c>
      <c r="W13" s="49">
        <f t="shared" si="5"/>
        <v>0.65999999999999992</v>
      </c>
      <c r="X13" s="52">
        <v>3</v>
      </c>
      <c r="Y13" s="49" t="s">
        <v>2</v>
      </c>
      <c r="Z13" s="49" t="s">
        <v>2</v>
      </c>
      <c r="AA13" s="49" t="s">
        <v>2</v>
      </c>
      <c r="AB13" s="49" t="s">
        <v>2</v>
      </c>
      <c r="AC13" s="49" t="s">
        <v>2</v>
      </c>
      <c r="AD13" s="49" t="s">
        <v>2</v>
      </c>
      <c r="AE13" s="49" t="s">
        <v>2</v>
      </c>
      <c r="AF13" s="49" t="s">
        <v>2</v>
      </c>
      <c r="AG13" s="49" t="s">
        <v>2</v>
      </c>
      <c r="AH13" s="49" t="s">
        <v>2</v>
      </c>
      <c r="AI13" s="49" t="s">
        <v>2</v>
      </c>
      <c r="AJ13" s="49" t="s">
        <v>2</v>
      </c>
      <c r="AK13" s="49" t="s">
        <v>2</v>
      </c>
      <c r="AL13" s="49" t="s">
        <v>2</v>
      </c>
      <c r="AM13" s="49" t="s">
        <v>2</v>
      </c>
      <c r="AN13" s="49" t="s">
        <v>2</v>
      </c>
    </row>
    <row r="14" spans="1:45" ht="13.2" x14ac:dyDescent="0.25">
      <c r="A14" s="44">
        <v>44927</v>
      </c>
      <c r="B14" s="52">
        <v>1</v>
      </c>
      <c r="C14" s="46" t="s">
        <v>2</v>
      </c>
      <c r="D14" s="46" t="s">
        <v>2</v>
      </c>
      <c r="E14" s="52" t="s">
        <v>31</v>
      </c>
      <c r="F14" s="52" t="s">
        <v>98</v>
      </c>
      <c r="G14" s="52" t="s">
        <v>95</v>
      </c>
      <c r="H14" s="52" t="s">
        <v>28</v>
      </c>
      <c r="I14" s="53" t="s">
        <v>107</v>
      </c>
      <c r="J14" s="46" t="s">
        <v>2</v>
      </c>
      <c r="K14" s="52" t="s">
        <v>106</v>
      </c>
      <c r="L14" s="52">
        <v>45455</v>
      </c>
      <c r="M14" s="54">
        <v>45877</v>
      </c>
      <c r="N14" s="45">
        <f t="shared" si="0"/>
        <v>10000.1</v>
      </c>
      <c r="O14" s="45">
        <f t="shared" si="1"/>
        <v>10092.94</v>
      </c>
      <c r="P14" s="91">
        <f t="shared" si="2"/>
        <v>0.99080149094317416</v>
      </c>
      <c r="Q14" s="52">
        <v>319</v>
      </c>
      <c r="R14" s="48">
        <f t="shared" si="3"/>
        <v>6.9533753296858996E-3</v>
      </c>
      <c r="S14" s="49" t="s">
        <v>100</v>
      </c>
      <c r="T14" s="49">
        <v>220</v>
      </c>
      <c r="U14" s="91">
        <f t="shared" si="4"/>
        <v>15292.333333333334</v>
      </c>
      <c r="V14" s="51" t="s">
        <v>2</v>
      </c>
      <c r="W14" s="49">
        <f t="shared" si="5"/>
        <v>0.66</v>
      </c>
      <c r="X14" s="52">
        <v>3</v>
      </c>
      <c r="Y14" s="49" t="s">
        <v>2</v>
      </c>
      <c r="Z14" s="49" t="s">
        <v>2</v>
      </c>
      <c r="AA14" s="49" t="s">
        <v>2</v>
      </c>
      <c r="AB14" s="49" t="s">
        <v>2</v>
      </c>
      <c r="AC14" s="49" t="s">
        <v>2</v>
      </c>
      <c r="AD14" s="49" t="s">
        <v>2</v>
      </c>
      <c r="AE14" s="49" t="s">
        <v>2</v>
      </c>
      <c r="AF14" s="49" t="s">
        <v>2</v>
      </c>
      <c r="AG14" s="49" t="s">
        <v>2</v>
      </c>
      <c r="AH14" s="49" t="s">
        <v>2</v>
      </c>
      <c r="AI14" s="49" t="s">
        <v>2</v>
      </c>
      <c r="AJ14" s="49" t="s">
        <v>2</v>
      </c>
      <c r="AK14" s="49" t="s">
        <v>2</v>
      </c>
      <c r="AL14" s="49" t="s">
        <v>2</v>
      </c>
      <c r="AM14" s="49" t="s">
        <v>2</v>
      </c>
      <c r="AN14" s="49" t="s">
        <v>2</v>
      </c>
    </row>
    <row r="15" spans="1:45" ht="13.2" x14ac:dyDescent="0.25">
      <c r="A15" s="44">
        <v>44928</v>
      </c>
      <c r="B15" s="52">
        <v>1</v>
      </c>
      <c r="C15" s="46" t="s">
        <v>2</v>
      </c>
      <c r="D15" s="46" t="s">
        <v>2</v>
      </c>
      <c r="E15" s="52" t="s">
        <v>31</v>
      </c>
      <c r="F15" s="52" t="s">
        <v>98</v>
      </c>
      <c r="G15" s="52" t="s">
        <v>95</v>
      </c>
      <c r="H15" s="52" t="s">
        <v>28</v>
      </c>
      <c r="I15" s="53" t="s">
        <v>107</v>
      </c>
      <c r="J15" s="46" t="s">
        <v>2</v>
      </c>
      <c r="K15" s="52" t="s">
        <v>106</v>
      </c>
      <c r="L15" s="52">
        <v>45455</v>
      </c>
      <c r="M15" s="54">
        <v>50753</v>
      </c>
      <c r="N15" s="45">
        <f t="shared" si="0"/>
        <v>10000.1</v>
      </c>
      <c r="O15" s="45">
        <f t="shared" si="1"/>
        <v>11165.66</v>
      </c>
      <c r="P15" s="91">
        <f t="shared" si="2"/>
        <v>0.89561208204441123</v>
      </c>
      <c r="Q15" s="52">
        <v>270</v>
      </c>
      <c r="R15" s="48">
        <f t="shared" si="3"/>
        <v>5.3198825685181169E-3</v>
      </c>
      <c r="S15" s="49" t="s">
        <v>100</v>
      </c>
      <c r="T15" s="49">
        <v>220</v>
      </c>
      <c r="U15" s="91">
        <f t="shared" si="4"/>
        <v>16917.666666666668</v>
      </c>
      <c r="V15" s="51" t="s">
        <v>2</v>
      </c>
      <c r="W15" s="49">
        <f t="shared" si="5"/>
        <v>0.65999999999999992</v>
      </c>
      <c r="X15" s="52">
        <v>3</v>
      </c>
      <c r="Y15" s="49" t="s">
        <v>2</v>
      </c>
      <c r="Z15" s="49" t="s">
        <v>2</v>
      </c>
      <c r="AA15" s="49" t="s">
        <v>2</v>
      </c>
      <c r="AB15" s="49" t="s">
        <v>2</v>
      </c>
      <c r="AC15" s="49" t="s">
        <v>2</v>
      </c>
      <c r="AD15" s="49" t="s">
        <v>2</v>
      </c>
      <c r="AE15" s="49" t="s">
        <v>2</v>
      </c>
      <c r="AF15" s="49" t="s">
        <v>2</v>
      </c>
      <c r="AG15" s="49" t="s">
        <v>2</v>
      </c>
      <c r="AH15" s="49" t="s">
        <v>2</v>
      </c>
      <c r="AI15" s="49" t="s">
        <v>2</v>
      </c>
      <c r="AJ15" s="49" t="s">
        <v>2</v>
      </c>
      <c r="AK15" s="49" t="s">
        <v>2</v>
      </c>
      <c r="AL15" s="49" t="s">
        <v>2</v>
      </c>
      <c r="AM15" s="49" t="s">
        <v>2</v>
      </c>
      <c r="AN15" s="49" t="s">
        <v>2</v>
      </c>
    </row>
    <row r="16" spans="1:45" ht="13.2" x14ac:dyDescent="0.25">
      <c r="A16" s="76"/>
      <c r="C16" s="77"/>
      <c r="D16" s="77"/>
      <c r="I16" s="78"/>
      <c r="J16" s="77"/>
      <c r="M16" s="79"/>
      <c r="N16" s="79"/>
      <c r="R16" s="80"/>
      <c r="S16" s="19"/>
      <c r="T16" s="19"/>
      <c r="V16" s="81"/>
      <c r="W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</row>
    <row r="17" spans="1:40" ht="13.2" x14ac:dyDescent="0.25">
      <c r="A17" s="76"/>
      <c r="C17" s="77"/>
      <c r="D17" s="77"/>
      <c r="I17" s="78"/>
      <c r="J17" s="77"/>
      <c r="M17" s="79"/>
      <c r="N17" s="79"/>
      <c r="R17" s="80"/>
      <c r="S17" s="19"/>
      <c r="T17" s="19"/>
      <c r="V17" s="81"/>
      <c r="W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</row>
    <row r="18" spans="1:40" ht="13.2" x14ac:dyDescent="0.25">
      <c r="S18" s="19"/>
      <c r="T18" s="19"/>
      <c r="V18" s="19"/>
      <c r="W18" s="19"/>
    </row>
    <row r="19" spans="1:40" ht="15.6" x14ac:dyDescent="0.3">
      <c r="A19" s="97" t="s">
        <v>116</v>
      </c>
      <c r="B19" s="97"/>
      <c r="C19" s="97"/>
      <c r="D19" s="97"/>
      <c r="E19" s="97"/>
      <c r="F19" s="97"/>
      <c r="S19" s="19"/>
      <c r="T19" s="19"/>
      <c r="V19" s="19"/>
      <c r="W19" s="19"/>
    </row>
    <row r="20" spans="1:40" ht="15" x14ac:dyDescent="0.25">
      <c r="A20" s="97" t="s">
        <v>115</v>
      </c>
      <c r="B20" s="97"/>
      <c r="C20" s="97"/>
      <c r="D20" s="97"/>
      <c r="E20" s="97"/>
      <c r="F20" s="97"/>
      <c r="S20" s="19"/>
      <c r="T20" s="19"/>
      <c r="V20" s="19"/>
      <c r="W20" s="19"/>
    </row>
    <row r="21" spans="1:40" ht="13.2" x14ac:dyDescent="0.25">
      <c r="S21" s="19"/>
      <c r="T21" s="19"/>
      <c r="V21" s="19"/>
      <c r="W21" s="19"/>
    </row>
    <row r="22" spans="1:40" ht="13.2" x14ac:dyDescent="0.25">
      <c r="S22" s="19"/>
      <c r="T22" s="19"/>
      <c r="V22" s="19"/>
      <c r="W22" s="19"/>
    </row>
    <row r="23" spans="1:40" ht="13.2" x14ac:dyDescent="0.25">
      <c r="S23" s="19"/>
      <c r="T23" s="19"/>
      <c r="V23" s="19"/>
      <c r="W23" s="19"/>
    </row>
    <row r="24" spans="1:40" ht="13.2" x14ac:dyDescent="0.25">
      <c r="S24" s="19"/>
      <c r="T24" s="19"/>
      <c r="V24" s="19"/>
      <c r="W24" s="19"/>
    </row>
    <row r="25" spans="1:40" ht="13.2" x14ac:dyDescent="0.25">
      <c r="S25" s="19"/>
      <c r="T25" s="19"/>
      <c r="V25" s="19"/>
      <c r="W25" s="19"/>
    </row>
    <row r="26" spans="1:40" ht="13.2" x14ac:dyDescent="0.25">
      <c r="S26" s="19"/>
      <c r="T26" s="19"/>
      <c r="V26" s="19"/>
      <c r="W26" s="19"/>
    </row>
    <row r="27" spans="1:40" ht="13.2" x14ac:dyDescent="0.25">
      <c r="S27" s="19"/>
      <c r="T27" s="19"/>
      <c r="V27" s="19"/>
      <c r="W27" s="19"/>
    </row>
    <row r="28" spans="1:40" ht="13.2" x14ac:dyDescent="0.25">
      <c r="S28" s="19"/>
      <c r="T28" s="19"/>
      <c r="V28" s="19"/>
      <c r="W28" s="19"/>
    </row>
    <row r="29" spans="1:40" ht="13.2" x14ac:dyDescent="0.25">
      <c r="S29" s="19"/>
      <c r="T29" s="19"/>
      <c r="V29" s="19"/>
      <c r="W29" s="19"/>
    </row>
    <row r="30" spans="1:40" ht="13.2" x14ac:dyDescent="0.25">
      <c r="S30" s="19"/>
      <c r="T30" s="19"/>
      <c r="V30" s="19"/>
      <c r="W30" s="19"/>
    </row>
    <row r="31" spans="1:40" ht="13.2" x14ac:dyDescent="0.25">
      <c r="S31" s="19"/>
      <c r="T31" s="19"/>
      <c r="V31" s="19"/>
      <c r="W31" s="19"/>
    </row>
    <row r="32" spans="1:40" ht="15.6" x14ac:dyDescent="0.25">
      <c r="S32" s="19"/>
      <c r="T32" s="19"/>
      <c r="V32" s="19"/>
      <c r="W32" s="19"/>
    </row>
    <row r="33" spans="19:23" ht="13.2" x14ac:dyDescent="0.25">
      <c r="S33" s="19"/>
      <c r="T33" s="19"/>
      <c r="V33" s="19"/>
      <c r="W33" s="19"/>
    </row>
    <row r="34" spans="19:23" ht="13.2" x14ac:dyDescent="0.25">
      <c r="S34" s="19"/>
      <c r="T34" s="19"/>
      <c r="V34" s="19"/>
      <c r="W34" s="19"/>
    </row>
    <row r="35" spans="19:23" ht="13.2" x14ac:dyDescent="0.25">
      <c r="S35" s="19"/>
      <c r="T35" s="19"/>
      <c r="V35" s="19"/>
      <c r="W35" s="19"/>
    </row>
    <row r="36" spans="19:23" ht="13.2" x14ac:dyDescent="0.25">
      <c r="S36" s="19"/>
      <c r="T36" s="19"/>
      <c r="V36" s="19"/>
      <c r="W36" s="19"/>
    </row>
    <row r="37" spans="19:23" ht="13.2" x14ac:dyDescent="0.25">
      <c r="S37" s="19"/>
      <c r="T37" s="19"/>
      <c r="V37" s="19"/>
      <c r="W37" s="19"/>
    </row>
    <row r="38" spans="19:23" ht="13.2" x14ac:dyDescent="0.25">
      <c r="S38" s="19"/>
      <c r="T38" s="19"/>
      <c r="V38" s="19"/>
      <c r="W38" s="19"/>
    </row>
    <row r="39" spans="19:23" ht="13.2" x14ac:dyDescent="0.25">
      <c r="S39" s="19"/>
      <c r="T39" s="19"/>
      <c r="V39" s="19"/>
      <c r="W39" s="19"/>
    </row>
    <row r="40" spans="19:23" ht="13.2" x14ac:dyDescent="0.25">
      <c r="S40" s="19"/>
      <c r="T40" s="19"/>
      <c r="V40" s="19"/>
      <c r="W40" s="19"/>
    </row>
    <row r="41" spans="19:23" ht="13.2" x14ac:dyDescent="0.25">
      <c r="S41" s="19"/>
      <c r="T41" s="19"/>
      <c r="V41" s="19"/>
      <c r="W41" s="19"/>
    </row>
    <row r="42" spans="19:23" ht="13.2" x14ac:dyDescent="0.25">
      <c r="S42" s="19"/>
      <c r="T42" s="19"/>
      <c r="V42" s="19"/>
      <c r="W42" s="19"/>
    </row>
    <row r="43" spans="19:23" ht="13.2" x14ac:dyDescent="0.25">
      <c r="S43" s="19"/>
      <c r="T43" s="19"/>
      <c r="V43" s="19"/>
      <c r="W43" s="19"/>
    </row>
    <row r="44" spans="19:23" ht="13.2" x14ac:dyDescent="0.25">
      <c r="S44" s="19"/>
      <c r="T44" s="19"/>
      <c r="V44" s="19"/>
      <c r="W44" s="19"/>
    </row>
    <row r="45" spans="19:23" ht="13.2" x14ac:dyDescent="0.25">
      <c r="S45" s="19"/>
      <c r="T45" s="19"/>
      <c r="V45" s="19"/>
      <c r="W45" s="19"/>
    </row>
    <row r="46" spans="19:23" ht="13.2" x14ac:dyDescent="0.25">
      <c r="S46" s="19"/>
      <c r="T46" s="19"/>
      <c r="V46" s="19"/>
      <c r="W46" s="19"/>
    </row>
    <row r="47" spans="19:23" ht="13.2" x14ac:dyDescent="0.25">
      <c r="S47" s="19"/>
      <c r="T47" s="19"/>
      <c r="V47" s="19"/>
      <c r="W47" s="19"/>
    </row>
    <row r="48" spans="19:23" ht="13.2" x14ac:dyDescent="0.25">
      <c r="S48" s="19"/>
      <c r="T48" s="19"/>
      <c r="V48" s="19"/>
      <c r="W48" s="19"/>
    </row>
    <row r="49" spans="19:23" ht="13.2" x14ac:dyDescent="0.25">
      <c r="S49" s="19"/>
      <c r="T49" s="19"/>
      <c r="V49" s="19"/>
      <c r="W49" s="19"/>
    </row>
    <row r="50" spans="19:23" ht="13.2" x14ac:dyDescent="0.25">
      <c r="S50" s="19"/>
      <c r="T50" s="19"/>
      <c r="V50" s="19"/>
      <c r="W50" s="19"/>
    </row>
    <row r="51" spans="19:23" ht="13.2" x14ac:dyDescent="0.25">
      <c r="S51" s="19"/>
      <c r="T51" s="19"/>
      <c r="V51" s="19"/>
      <c r="W51" s="19"/>
    </row>
    <row r="52" spans="19:23" ht="13.2" x14ac:dyDescent="0.25">
      <c r="S52" s="19"/>
      <c r="T52" s="19"/>
      <c r="V52" s="19"/>
      <c r="W52" s="19"/>
    </row>
    <row r="53" spans="19:23" ht="13.2" x14ac:dyDescent="0.25">
      <c r="S53" s="19"/>
      <c r="T53" s="19"/>
      <c r="V53" s="19"/>
      <c r="W53" s="19"/>
    </row>
    <row r="54" spans="19:23" ht="13.2" x14ac:dyDescent="0.25">
      <c r="S54" s="19"/>
      <c r="T54" s="19"/>
      <c r="V54" s="19"/>
      <c r="W54" s="19"/>
    </row>
    <row r="55" spans="19:23" ht="13.2" x14ac:dyDescent="0.25">
      <c r="S55" s="19"/>
      <c r="T55" s="19"/>
      <c r="V55" s="19"/>
      <c r="W55" s="19"/>
    </row>
    <row r="56" spans="19:23" ht="13.2" x14ac:dyDescent="0.25">
      <c r="S56" s="19"/>
      <c r="T56" s="19"/>
      <c r="V56" s="19"/>
      <c r="W56" s="19"/>
    </row>
    <row r="57" spans="19:23" ht="13.2" x14ac:dyDescent="0.25">
      <c r="S57" s="19"/>
      <c r="T57" s="19"/>
      <c r="V57" s="19"/>
      <c r="W57" s="19"/>
    </row>
    <row r="58" spans="19:23" ht="13.2" x14ac:dyDescent="0.25">
      <c r="S58" s="19"/>
      <c r="T58" s="19"/>
      <c r="V58" s="19"/>
      <c r="W58" s="19"/>
    </row>
    <row r="59" spans="19:23" ht="13.2" x14ac:dyDescent="0.25">
      <c r="S59" s="19"/>
      <c r="T59" s="19"/>
      <c r="V59" s="19"/>
      <c r="W59" s="19"/>
    </row>
    <row r="60" spans="19:23" ht="13.2" x14ac:dyDescent="0.25">
      <c r="S60" s="19"/>
      <c r="T60" s="19"/>
      <c r="V60" s="19"/>
      <c r="W60" s="19"/>
    </row>
    <row r="61" spans="19:23" ht="13.2" x14ac:dyDescent="0.25">
      <c r="S61" s="19"/>
      <c r="T61" s="19"/>
      <c r="V61" s="19"/>
      <c r="W61" s="19"/>
    </row>
    <row r="62" spans="19:23" ht="13.2" x14ac:dyDescent="0.25">
      <c r="S62" s="19"/>
      <c r="T62" s="19"/>
      <c r="V62" s="19"/>
      <c r="W62" s="19"/>
    </row>
    <row r="63" spans="19:23" ht="13.2" x14ac:dyDescent="0.25">
      <c r="S63" s="19"/>
      <c r="T63" s="19"/>
      <c r="V63" s="19"/>
      <c r="W63" s="19"/>
    </row>
    <row r="64" spans="19:23" ht="13.2" x14ac:dyDescent="0.25">
      <c r="S64" s="19"/>
      <c r="T64" s="19"/>
      <c r="V64" s="19"/>
      <c r="W64" s="19"/>
    </row>
    <row r="65" spans="19:23" ht="13.2" x14ac:dyDescent="0.25">
      <c r="S65" s="19"/>
      <c r="T65" s="19"/>
      <c r="V65" s="19"/>
      <c r="W65" s="19"/>
    </row>
    <row r="66" spans="19:23" ht="13.2" x14ac:dyDescent="0.25">
      <c r="S66" s="19"/>
      <c r="T66" s="19"/>
      <c r="V66" s="19"/>
      <c r="W66" s="19"/>
    </row>
    <row r="67" spans="19:23" ht="13.2" x14ac:dyDescent="0.25">
      <c r="S67" s="19"/>
      <c r="T67" s="19"/>
      <c r="V67" s="19"/>
      <c r="W67" s="19"/>
    </row>
    <row r="68" spans="19:23" ht="13.2" x14ac:dyDescent="0.25">
      <c r="S68" s="19"/>
      <c r="T68" s="19"/>
      <c r="V68" s="19"/>
      <c r="W68" s="19"/>
    </row>
    <row r="69" spans="19:23" ht="13.2" x14ac:dyDescent="0.25">
      <c r="S69" s="19"/>
      <c r="T69" s="19"/>
      <c r="V69" s="19"/>
      <c r="W69" s="19"/>
    </row>
    <row r="70" spans="19:23" ht="13.2" x14ac:dyDescent="0.25">
      <c r="S70" s="19"/>
      <c r="T70" s="19"/>
      <c r="V70" s="19"/>
      <c r="W70" s="19"/>
    </row>
    <row r="71" spans="19:23" ht="13.2" x14ac:dyDescent="0.25">
      <c r="S71" s="19"/>
      <c r="T71" s="19"/>
      <c r="V71" s="19"/>
      <c r="W71" s="19"/>
    </row>
    <row r="72" spans="19:23" ht="13.2" x14ac:dyDescent="0.25">
      <c r="S72" s="19"/>
      <c r="T72" s="19"/>
      <c r="V72" s="19"/>
      <c r="W72" s="19"/>
    </row>
    <row r="73" spans="19:23" ht="13.2" x14ac:dyDescent="0.25">
      <c r="S73" s="19"/>
      <c r="T73" s="19"/>
      <c r="V73" s="19"/>
      <c r="W73" s="19"/>
    </row>
    <row r="74" spans="19:23" ht="13.2" x14ac:dyDescent="0.25">
      <c r="S74" s="19"/>
      <c r="T74" s="19"/>
      <c r="V74" s="19"/>
      <c r="W74" s="19"/>
    </row>
    <row r="75" spans="19:23" ht="13.2" x14ac:dyDescent="0.25">
      <c r="S75" s="19"/>
      <c r="T75" s="19"/>
      <c r="V75" s="19"/>
      <c r="W75" s="19"/>
    </row>
    <row r="76" spans="19:23" ht="13.2" x14ac:dyDescent="0.25">
      <c r="S76" s="19"/>
      <c r="T76" s="19"/>
      <c r="V76" s="19"/>
      <c r="W76" s="19"/>
    </row>
    <row r="77" spans="19:23" ht="13.2" x14ac:dyDescent="0.25">
      <c r="S77" s="19"/>
      <c r="T77" s="19"/>
      <c r="V77" s="19"/>
      <c r="W77" s="19"/>
    </row>
    <row r="78" spans="19:23" ht="13.2" x14ac:dyDescent="0.25">
      <c r="S78" s="19"/>
      <c r="T78" s="19"/>
      <c r="V78" s="19"/>
      <c r="W78" s="19"/>
    </row>
    <row r="79" spans="19:23" ht="13.2" x14ac:dyDescent="0.25">
      <c r="S79" s="19"/>
      <c r="T79" s="19"/>
      <c r="V79" s="19"/>
      <c r="W79" s="19"/>
    </row>
    <row r="80" spans="19:23" ht="13.2" x14ac:dyDescent="0.25">
      <c r="S80" s="19"/>
      <c r="T80" s="19"/>
      <c r="V80" s="19"/>
      <c r="W80" s="19"/>
    </row>
    <row r="81" spans="19:23" ht="13.2" x14ac:dyDescent="0.25">
      <c r="S81" s="19"/>
      <c r="T81" s="19"/>
      <c r="V81" s="19"/>
      <c r="W81" s="19"/>
    </row>
    <row r="82" spans="19:23" ht="13.2" x14ac:dyDescent="0.25">
      <c r="S82" s="19"/>
      <c r="T82" s="19"/>
      <c r="V82" s="19"/>
      <c r="W82" s="19"/>
    </row>
    <row r="83" spans="19:23" ht="13.2" x14ac:dyDescent="0.25">
      <c r="S83" s="19"/>
      <c r="T83" s="19"/>
      <c r="V83" s="19"/>
      <c r="W83" s="19"/>
    </row>
    <row r="84" spans="19:23" ht="13.2" x14ac:dyDescent="0.25">
      <c r="S84" s="19"/>
      <c r="T84" s="19"/>
      <c r="V84" s="19"/>
      <c r="W84" s="19"/>
    </row>
    <row r="85" spans="19:23" ht="13.2" x14ac:dyDescent="0.25">
      <c r="S85" s="19"/>
      <c r="T85" s="19"/>
      <c r="V85" s="19"/>
      <c r="W85" s="19"/>
    </row>
    <row r="86" spans="19:23" ht="13.2" x14ac:dyDescent="0.25">
      <c r="S86" s="19"/>
      <c r="T86" s="19"/>
      <c r="V86" s="19"/>
      <c r="W86" s="19"/>
    </row>
    <row r="87" spans="19:23" ht="13.2" x14ac:dyDescent="0.25">
      <c r="S87" s="19"/>
      <c r="T87" s="19"/>
      <c r="V87" s="19"/>
      <c r="W87" s="19"/>
    </row>
    <row r="88" spans="19:23" ht="13.2" x14ac:dyDescent="0.25">
      <c r="S88" s="19"/>
      <c r="T88" s="19"/>
      <c r="V88" s="19"/>
      <c r="W88" s="19"/>
    </row>
    <row r="89" spans="19:23" ht="13.2" x14ac:dyDescent="0.25">
      <c r="S89" s="19"/>
      <c r="T89" s="19"/>
      <c r="V89" s="19"/>
      <c r="W89" s="19"/>
    </row>
    <row r="90" spans="19:23" ht="13.2" x14ac:dyDescent="0.25">
      <c r="S90" s="19"/>
      <c r="T90" s="19"/>
      <c r="V90" s="19"/>
      <c r="W90" s="19"/>
    </row>
    <row r="91" spans="19:23" ht="13.2" x14ac:dyDescent="0.25">
      <c r="S91" s="19"/>
      <c r="T91" s="19"/>
      <c r="V91" s="19"/>
      <c r="W91" s="19"/>
    </row>
    <row r="92" spans="19:23" ht="13.2" x14ac:dyDescent="0.25">
      <c r="S92" s="19"/>
      <c r="T92" s="19"/>
      <c r="V92" s="19"/>
      <c r="W92" s="19"/>
    </row>
    <row r="93" spans="19:23" ht="13.2" x14ac:dyDescent="0.25">
      <c r="S93" s="19"/>
      <c r="T93" s="19"/>
      <c r="V93" s="19"/>
      <c r="W93" s="19"/>
    </row>
    <row r="94" spans="19:23" ht="13.2" x14ac:dyDescent="0.25">
      <c r="S94" s="19"/>
      <c r="T94" s="19"/>
      <c r="V94" s="19"/>
      <c r="W94" s="19"/>
    </row>
    <row r="95" spans="19:23" ht="13.2" x14ac:dyDescent="0.25">
      <c r="S95" s="19"/>
      <c r="T95" s="19"/>
      <c r="V95" s="19"/>
      <c r="W95" s="19"/>
    </row>
    <row r="96" spans="19:23" ht="13.2" x14ac:dyDescent="0.25">
      <c r="S96" s="19"/>
      <c r="T96" s="19"/>
      <c r="V96" s="19"/>
      <c r="W96" s="19"/>
    </row>
    <row r="97" spans="19:23" ht="13.2" x14ac:dyDescent="0.25">
      <c r="S97" s="19"/>
      <c r="T97" s="19"/>
      <c r="V97" s="19"/>
      <c r="W97" s="19"/>
    </row>
    <row r="98" spans="19:23" ht="13.2" x14ac:dyDescent="0.25">
      <c r="S98" s="19"/>
      <c r="T98" s="19"/>
      <c r="V98" s="19"/>
      <c r="W98" s="19"/>
    </row>
    <row r="99" spans="19:23" ht="13.2" x14ac:dyDescent="0.25">
      <c r="S99" s="19"/>
      <c r="T99" s="19"/>
      <c r="V99" s="19"/>
      <c r="W99" s="19"/>
    </row>
    <row r="100" spans="19:23" ht="13.2" x14ac:dyDescent="0.25">
      <c r="S100" s="19"/>
      <c r="T100" s="19"/>
      <c r="V100" s="19"/>
      <c r="W100" s="19"/>
    </row>
    <row r="101" spans="19:23" ht="13.2" x14ac:dyDescent="0.25">
      <c r="S101" s="19"/>
      <c r="T101" s="19"/>
      <c r="V101" s="19"/>
      <c r="W101" s="19"/>
    </row>
    <row r="102" spans="19:23" ht="13.2" x14ac:dyDescent="0.25">
      <c r="S102" s="19"/>
      <c r="T102" s="19"/>
      <c r="V102" s="19"/>
      <c r="W102" s="19"/>
    </row>
    <row r="103" spans="19:23" ht="13.2" x14ac:dyDescent="0.25">
      <c r="S103" s="19"/>
      <c r="T103" s="19"/>
      <c r="V103" s="19"/>
      <c r="W103" s="19"/>
    </row>
    <row r="104" spans="19:23" ht="13.2" x14ac:dyDescent="0.25">
      <c r="S104" s="19"/>
      <c r="T104" s="19"/>
      <c r="V104" s="19"/>
      <c r="W104" s="19"/>
    </row>
    <row r="105" spans="19:23" ht="13.2" x14ac:dyDescent="0.25">
      <c r="S105" s="19"/>
      <c r="T105" s="19"/>
      <c r="V105" s="19"/>
      <c r="W105" s="19"/>
    </row>
    <row r="106" spans="19:23" ht="13.2" x14ac:dyDescent="0.25">
      <c r="S106" s="19"/>
      <c r="T106" s="19"/>
      <c r="V106" s="19"/>
      <c r="W106" s="19"/>
    </row>
    <row r="107" spans="19:23" ht="13.2" x14ac:dyDescent="0.25">
      <c r="S107" s="19"/>
      <c r="T107" s="19"/>
      <c r="V107" s="19"/>
      <c r="W107" s="19"/>
    </row>
    <row r="108" spans="19:23" ht="13.2" x14ac:dyDescent="0.25">
      <c r="S108" s="19"/>
      <c r="T108" s="19"/>
      <c r="V108" s="19"/>
      <c r="W108" s="19"/>
    </row>
    <row r="109" spans="19:23" ht="13.2" x14ac:dyDescent="0.25">
      <c r="S109" s="19"/>
      <c r="T109" s="19"/>
      <c r="V109" s="19"/>
      <c r="W109" s="19"/>
    </row>
    <row r="110" spans="19:23" ht="13.2" x14ac:dyDescent="0.25">
      <c r="S110" s="19"/>
      <c r="T110" s="19"/>
      <c r="V110" s="19"/>
      <c r="W110" s="19"/>
    </row>
    <row r="111" spans="19:23" ht="13.2" x14ac:dyDescent="0.25">
      <c r="S111" s="19"/>
      <c r="T111" s="19"/>
      <c r="V111" s="19"/>
      <c r="W111" s="19"/>
    </row>
    <row r="112" spans="19:23" ht="13.2" x14ac:dyDescent="0.25">
      <c r="S112" s="19"/>
      <c r="T112" s="19"/>
      <c r="V112" s="19"/>
      <c r="W112" s="19"/>
    </row>
    <row r="113" spans="19:23" ht="13.2" x14ac:dyDescent="0.25">
      <c r="S113" s="19"/>
      <c r="T113" s="19"/>
      <c r="V113" s="19"/>
      <c r="W113" s="19"/>
    </row>
    <row r="114" spans="19:23" ht="13.2" x14ac:dyDescent="0.25">
      <c r="S114" s="19"/>
      <c r="T114" s="19"/>
      <c r="V114" s="19"/>
      <c r="W114" s="19"/>
    </row>
    <row r="115" spans="19:23" ht="13.2" x14ac:dyDescent="0.25">
      <c r="S115" s="19"/>
      <c r="T115" s="19"/>
      <c r="V115" s="19"/>
      <c r="W115" s="19"/>
    </row>
    <row r="116" spans="19:23" ht="13.2" x14ac:dyDescent="0.25">
      <c r="S116" s="19"/>
      <c r="T116" s="19"/>
      <c r="V116" s="19"/>
      <c r="W116" s="19"/>
    </row>
    <row r="117" spans="19:23" ht="13.2" x14ac:dyDescent="0.25">
      <c r="S117" s="19"/>
      <c r="T117" s="19"/>
      <c r="V117" s="19"/>
      <c r="W117" s="19"/>
    </row>
    <row r="118" spans="19:23" ht="13.2" x14ac:dyDescent="0.25">
      <c r="S118" s="19"/>
      <c r="T118" s="19"/>
      <c r="V118" s="19"/>
      <c r="W118" s="19"/>
    </row>
    <row r="119" spans="19:23" ht="13.2" x14ac:dyDescent="0.25">
      <c r="S119" s="19"/>
      <c r="T119" s="19"/>
      <c r="V119" s="19"/>
      <c r="W119" s="19"/>
    </row>
    <row r="120" spans="19:23" ht="13.2" x14ac:dyDescent="0.25">
      <c r="S120" s="19"/>
      <c r="T120" s="19"/>
      <c r="V120" s="19"/>
      <c r="W120" s="19"/>
    </row>
    <row r="121" spans="19:23" ht="13.2" x14ac:dyDescent="0.25">
      <c r="S121" s="19"/>
      <c r="T121" s="19"/>
      <c r="V121" s="19"/>
      <c r="W121" s="19"/>
    </row>
    <row r="122" spans="19:23" ht="13.2" x14ac:dyDescent="0.25">
      <c r="S122" s="19"/>
      <c r="T122" s="19"/>
      <c r="V122" s="19"/>
      <c r="W122" s="19"/>
    </row>
    <row r="123" spans="19:23" ht="13.2" x14ac:dyDescent="0.25">
      <c r="S123" s="19"/>
      <c r="T123" s="19"/>
      <c r="V123" s="19"/>
      <c r="W123" s="19"/>
    </row>
    <row r="124" spans="19:23" ht="13.2" x14ac:dyDescent="0.25">
      <c r="S124" s="19"/>
      <c r="T124" s="19"/>
      <c r="V124" s="19"/>
      <c r="W124" s="19"/>
    </row>
    <row r="125" spans="19:23" ht="13.2" x14ac:dyDescent="0.25">
      <c r="S125" s="19"/>
      <c r="T125" s="19"/>
      <c r="V125" s="19"/>
      <c r="W125" s="19"/>
    </row>
    <row r="126" spans="19:23" ht="13.2" x14ac:dyDescent="0.25">
      <c r="S126" s="19"/>
      <c r="T126" s="19"/>
      <c r="V126" s="19"/>
      <c r="W126" s="19"/>
    </row>
    <row r="127" spans="19:23" ht="13.2" x14ac:dyDescent="0.25">
      <c r="S127" s="19"/>
      <c r="T127" s="19"/>
      <c r="V127" s="19"/>
      <c r="W127" s="19"/>
    </row>
    <row r="128" spans="19:23" ht="13.2" x14ac:dyDescent="0.25">
      <c r="S128" s="19"/>
      <c r="T128" s="19"/>
      <c r="V128" s="19"/>
      <c r="W128" s="19"/>
    </row>
    <row r="129" spans="19:23" ht="13.2" x14ac:dyDescent="0.25">
      <c r="S129" s="19"/>
      <c r="T129" s="19"/>
      <c r="V129" s="19"/>
      <c r="W129" s="19"/>
    </row>
    <row r="130" spans="19:23" ht="13.2" x14ac:dyDescent="0.25">
      <c r="S130" s="19"/>
      <c r="T130" s="19"/>
      <c r="V130" s="19"/>
      <c r="W130" s="19"/>
    </row>
    <row r="131" spans="19:23" ht="13.2" x14ac:dyDescent="0.25">
      <c r="S131" s="19"/>
      <c r="T131" s="19"/>
      <c r="V131" s="19"/>
      <c r="W131" s="19"/>
    </row>
    <row r="132" spans="19:23" ht="13.2" x14ac:dyDescent="0.25">
      <c r="S132" s="19"/>
      <c r="T132" s="19"/>
      <c r="V132" s="19"/>
      <c r="W132" s="19"/>
    </row>
    <row r="133" spans="19:23" ht="13.2" x14ac:dyDescent="0.25">
      <c r="S133" s="19"/>
      <c r="T133" s="19"/>
      <c r="V133" s="19"/>
      <c r="W133" s="19"/>
    </row>
    <row r="134" spans="19:23" ht="13.2" x14ac:dyDescent="0.25">
      <c r="S134" s="19"/>
      <c r="T134" s="19"/>
      <c r="V134" s="19"/>
      <c r="W134" s="19"/>
    </row>
    <row r="135" spans="19:23" ht="13.2" x14ac:dyDescent="0.25">
      <c r="S135" s="19"/>
      <c r="T135" s="19"/>
      <c r="V135" s="19"/>
      <c r="W135" s="19"/>
    </row>
    <row r="136" spans="19:23" ht="13.2" x14ac:dyDescent="0.25">
      <c r="S136" s="19"/>
      <c r="T136" s="19"/>
      <c r="V136" s="19"/>
      <c r="W136" s="19"/>
    </row>
    <row r="137" spans="19:23" ht="13.2" x14ac:dyDescent="0.25">
      <c r="S137" s="19"/>
      <c r="T137" s="19"/>
      <c r="V137" s="19"/>
      <c r="W137" s="19"/>
    </row>
    <row r="138" spans="19:23" ht="13.2" x14ac:dyDescent="0.25">
      <c r="S138" s="19"/>
      <c r="T138" s="19"/>
      <c r="V138" s="19"/>
      <c r="W138" s="19"/>
    </row>
    <row r="139" spans="19:23" ht="13.2" x14ac:dyDescent="0.25">
      <c r="S139" s="19"/>
      <c r="T139" s="19"/>
      <c r="V139" s="19"/>
      <c r="W139" s="19"/>
    </row>
    <row r="140" spans="19:23" ht="13.2" x14ac:dyDescent="0.25">
      <c r="S140" s="19"/>
      <c r="T140" s="19"/>
      <c r="V140" s="19"/>
      <c r="W140" s="19"/>
    </row>
    <row r="141" spans="19:23" ht="13.2" x14ac:dyDescent="0.25">
      <c r="S141" s="19"/>
      <c r="T141" s="19"/>
      <c r="V141" s="19"/>
      <c r="W141" s="19"/>
    </row>
    <row r="142" spans="19:23" ht="13.2" x14ac:dyDescent="0.25">
      <c r="S142" s="19"/>
      <c r="T142" s="19"/>
      <c r="V142" s="19"/>
      <c r="W142" s="19"/>
    </row>
    <row r="143" spans="19:23" ht="13.2" x14ac:dyDescent="0.25">
      <c r="S143" s="19"/>
      <c r="T143" s="19"/>
      <c r="V143" s="19"/>
      <c r="W143" s="19"/>
    </row>
    <row r="144" spans="19:23" ht="13.2" x14ac:dyDescent="0.25">
      <c r="S144" s="19"/>
      <c r="T144" s="19"/>
      <c r="V144" s="19"/>
      <c r="W144" s="19"/>
    </row>
    <row r="145" spans="19:23" ht="13.2" x14ac:dyDescent="0.25">
      <c r="S145" s="19"/>
      <c r="T145" s="19"/>
      <c r="V145" s="19"/>
      <c r="W145" s="19"/>
    </row>
    <row r="146" spans="19:23" ht="13.2" x14ac:dyDescent="0.25">
      <c r="S146" s="19"/>
      <c r="T146" s="19"/>
      <c r="V146" s="19"/>
      <c r="W146" s="19"/>
    </row>
    <row r="147" spans="19:23" ht="13.2" x14ac:dyDescent="0.25">
      <c r="S147" s="19"/>
      <c r="T147" s="19"/>
      <c r="V147" s="19"/>
      <c r="W147" s="19"/>
    </row>
    <row r="148" spans="19:23" ht="13.2" x14ac:dyDescent="0.25">
      <c r="S148" s="19"/>
      <c r="T148" s="19"/>
      <c r="V148" s="19"/>
      <c r="W148" s="19"/>
    </row>
    <row r="149" spans="19:23" ht="13.2" x14ac:dyDescent="0.25">
      <c r="S149" s="19"/>
      <c r="T149" s="19"/>
      <c r="V149" s="19"/>
      <c r="W149" s="19"/>
    </row>
    <row r="150" spans="19:23" ht="13.2" x14ac:dyDescent="0.25">
      <c r="S150" s="19"/>
      <c r="T150" s="19"/>
      <c r="V150" s="19"/>
      <c r="W150" s="19"/>
    </row>
    <row r="151" spans="19:23" ht="13.2" x14ac:dyDescent="0.25">
      <c r="S151" s="19"/>
      <c r="T151" s="19"/>
      <c r="V151" s="19"/>
      <c r="W151" s="19"/>
    </row>
    <row r="152" spans="19:23" ht="13.2" x14ac:dyDescent="0.25">
      <c r="S152" s="19"/>
      <c r="T152" s="19"/>
      <c r="V152" s="19"/>
      <c r="W152" s="19"/>
    </row>
    <row r="153" spans="19:23" ht="13.2" x14ac:dyDescent="0.25">
      <c r="S153" s="19"/>
      <c r="T153" s="19"/>
      <c r="V153" s="19"/>
      <c r="W153" s="19"/>
    </row>
    <row r="154" spans="19:23" ht="13.2" x14ac:dyDescent="0.25">
      <c r="S154" s="19"/>
      <c r="T154" s="19"/>
      <c r="V154" s="19"/>
      <c r="W154" s="19"/>
    </row>
    <row r="155" spans="19:23" ht="13.2" x14ac:dyDescent="0.25">
      <c r="S155" s="19"/>
      <c r="T155" s="19"/>
      <c r="V155" s="19"/>
      <c r="W155" s="19"/>
    </row>
    <row r="156" spans="19:23" ht="13.2" x14ac:dyDescent="0.25">
      <c r="S156" s="19"/>
      <c r="T156" s="19"/>
      <c r="V156" s="19"/>
      <c r="W156" s="19"/>
    </row>
    <row r="157" spans="19:23" ht="13.2" x14ac:dyDescent="0.25">
      <c r="S157" s="19"/>
      <c r="T157" s="19"/>
      <c r="V157" s="19"/>
      <c r="W157" s="19"/>
    </row>
    <row r="158" spans="19:23" ht="13.2" x14ac:dyDescent="0.25">
      <c r="S158" s="19"/>
      <c r="T158" s="19"/>
      <c r="V158" s="19"/>
      <c r="W158" s="19"/>
    </row>
    <row r="159" spans="19:23" ht="13.2" x14ac:dyDescent="0.25">
      <c r="S159" s="19"/>
      <c r="T159" s="19"/>
      <c r="V159" s="19"/>
      <c r="W159" s="19"/>
    </row>
    <row r="160" spans="19:23" ht="13.2" x14ac:dyDescent="0.25">
      <c r="S160" s="19"/>
      <c r="T160" s="19"/>
      <c r="V160" s="19"/>
      <c r="W160" s="19"/>
    </row>
    <row r="161" spans="19:23" ht="13.2" x14ac:dyDescent="0.25">
      <c r="S161" s="19"/>
      <c r="T161" s="19"/>
      <c r="V161" s="19"/>
      <c r="W161" s="19"/>
    </row>
    <row r="162" spans="19:23" ht="13.2" x14ac:dyDescent="0.25">
      <c r="S162" s="19"/>
      <c r="T162" s="19"/>
      <c r="V162" s="19"/>
      <c r="W162" s="19"/>
    </row>
    <row r="163" spans="19:23" ht="13.2" x14ac:dyDescent="0.25">
      <c r="S163" s="19"/>
      <c r="T163" s="19"/>
      <c r="V163" s="19"/>
      <c r="W163" s="19"/>
    </row>
    <row r="164" spans="19:23" ht="13.2" x14ac:dyDescent="0.25">
      <c r="S164" s="19"/>
      <c r="T164" s="19"/>
      <c r="V164" s="19"/>
      <c r="W164" s="19"/>
    </row>
    <row r="165" spans="19:23" ht="13.2" x14ac:dyDescent="0.25">
      <c r="S165" s="19"/>
      <c r="T165" s="19"/>
      <c r="V165" s="19"/>
      <c r="W165" s="19"/>
    </row>
    <row r="166" spans="19:23" ht="13.2" x14ac:dyDescent="0.25">
      <c r="S166" s="19"/>
      <c r="T166" s="19"/>
      <c r="V166" s="19"/>
      <c r="W166" s="19"/>
    </row>
    <row r="167" spans="19:23" ht="13.2" x14ac:dyDescent="0.25">
      <c r="S167" s="19"/>
      <c r="T167" s="19"/>
      <c r="V167" s="19"/>
      <c r="W167" s="19"/>
    </row>
    <row r="168" spans="19:23" ht="13.2" x14ac:dyDescent="0.25">
      <c r="S168" s="19"/>
      <c r="T168" s="19"/>
      <c r="V168" s="19"/>
      <c r="W168" s="19"/>
    </row>
    <row r="169" spans="19:23" ht="13.2" x14ac:dyDescent="0.25">
      <c r="S169" s="19"/>
      <c r="T169" s="19"/>
      <c r="V169" s="19"/>
      <c r="W169" s="19"/>
    </row>
    <row r="170" spans="19:23" ht="13.2" x14ac:dyDescent="0.25">
      <c r="S170" s="19"/>
      <c r="T170" s="19"/>
      <c r="V170" s="19"/>
      <c r="W170" s="19"/>
    </row>
    <row r="171" spans="19:23" ht="13.2" x14ac:dyDescent="0.25">
      <c r="S171" s="19"/>
      <c r="T171" s="19"/>
      <c r="V171" s="19"/>
      <c r="W171" s="19"/>
    </row>
    <row r="172" spans="19:23" ht="13.2" x14ac:dyDescent="0.25">
      <c r="S172" s="19"/>
      <c r="T172" s="19"/>
      <c r="V172" s="19"/>
      <c r="W172" s="19"/>
    </row>
    <row r="173" spans="19:23" ht="13.2" x14ac:dyDescent="0.25">
      <c r="S173" s="19"/>
      <c r="T173" s="19"/>
      <c r="V173" s="19"/>
      <c r="W173" s="19"/>
    </row>
    <row r="174" spans="19:23" ht="13.2" x14ac:dyDescent="0.25">
      <c r="S174" s="19"/>
      <c r="T174" s="19"/>
      <c r="V174" s="19"/>
      <c r="W174" s="19"/>
    </row>
    <row r="175" spans="19:23" ht="13.2" x14ac:dyDescent="0.25">
      <c r="S175" s="19"/>
      <c r="T175" s="19"/>
      <c r="V175" s="19"/>
      <c r="W175" s="19"/>
    </row>
    <row r="176" spans="19:23" ht="13.2" x14ac:dyDescent="0.25">
      <c r="S176" s="19"/>
      <c r="T176" s="19"/>
      <c r="V176" s="19"/>
      <c r="W176" s="19"/>
    </row>
    <row r="177" spans="19:23" ht="13.2" x14ac:dyDescent="0.25">
      <c r="S177" s="19"/>
      <c r="T177" s="19"/>
      <c r="V177" s="19"/>
      <c r="W177" s="19"/>
    </row>
    <row r="178" spans="19:23" ht="13.2" x14ac:dyDescent="0.25">
      <c r="S178" s="19"/>
      <c r="T178" s="19"/>
      <c r="V178" s="19"/>
      <c r="W178" s="19"/>
    </row>
    <row r="179" spans="19:23" ht="13.2" x14ac:dyDescent="0.25">
      <c r="S179" s="19"/>
      <c r="T179" s="19"/>
      <c r="V179" s="19"/>
      <c r="W179" s="19"/>
    </row>
    <row r="180" spans="19:23" ht="13.2" x14ac:dyDescent="0.25">
      <c r="S180" s="19"/>
      <c r="T180" s="19"/>
      <c r="V180" s="19"/>
      <c r="W180" s="19"/>
    </row>
    <row r="181" spans="19:23" ht="13.2" x14ac:dyDescent="0.25">
      <c r="S181" s="19"/>
      <c r="T181" s="19"/>
      <c r="V181" s="19"/>
      <c r="W181" s="19"/>
    </row>
    <row r="182" spans="19:23" ht="13.2" x14ac:dyDescent="0.25">
      <c r="S182" s="19"/>
      <c r="T182" s="19"/>
      <c r="V182" s="19"/>
      <c r="W182" s="19"/>
    </row>
    <row r="183" spans="19:23" ht="13.2" x14ac:dyDescent="0.25">
      <c r="S183" s="19"/>
      <c r="T183" s="19"/>
      <c r="V183" s="19"/>
      <c r="W183" s="19"/>
    </row>
    <row r="184" spans="19:23" ht="13.2" x14ac:dyDescent="0.25">
      <c r="S184" s="19"/>
      <c r="T184" s="19"/>
      <c r="V184" s="19"/>
      <c r="W184" s="19"/>
    </row>
    <row r="185" spans="19:23" ht="13.2" x14ac:dyDescent="0.25">
      <c r="S185" s="19"/>
      <c r="T185" s="19"/>
      <c r="V185" s="19"/>
      <c r="W185" s="19"/>
    </row>
    <row r="186" spans="19:23" ht="13.2" x14ac:dyDescent="0.25">
      <c r="S186" s="19"/>
      <c r="T186" s="19"/>
      <c r="V186" s="19"/>
      <c r="W186" s="19"/>
    </row>
    <row r="187" spans="19:23" ht="13.2" x14ac:dyDescent="0.25">
      <c r="S187" s="19"/>
      <c r="T187" s="19"/>
      <c r="V187" s="19"/>
      <c r="W187" s="19"/>
    </row>
    <row r="188" spans="19:23" ht="13.2" x14ac:dyDescent="0.25">
      <c r="S188" s="19"/>
      <c r="T188" s="19"/>
      <c r="V188" s="19"/>
      <c r="W188" s="19"/>
    </row>
    <row r="189" spans="19:23" ht="13.2" x14ac:dyDescent="0.25">
      <c r="S189" s="19"/>
      <c r="T189" s="19"/>
      <c r="V189" s="19"/>
      <c r="W189" s="19"/>
    </row>
    <row r="190" spans="19:23" ht="13.2" x14ac:dyDescent="0.25">
      <c r="S190" s="19"/>
      <c r="T190" s="19"/>
      <c r="V190" s="19"/>
      <c r="W190" s="19"/>
    </row>
    <row r="191" spans="19:23" ht="13.2" x14ac:dyDescent="0.25">
      <c r="S191" s="19"/>
      <c r="T191" s="19"/>
      <c r="V191" s="19"/>
      <c r="W191" s="19"/>
    </row>
    <row r="192" spans="19:23" ht="13.2" x14ac:dyDescent="0.25">
      <c r="S192" s="19"/>
      <c r="T192" s="19"/>
      <c r="V192" s="19"/>
      <c r="W192" s="19"/>
    </row>
    <row r="193" spans="19:23" ht="13.2" x14ac:dyDescent="0.25">
      <c r="S193" s="19"/>
      <c r="T193" s="19"/>
      <c r="V193" s="19"/>
      <c r="W193" s="19"/>
    </row>
    <row r="194" spans="19:23" ht="13.2" x14ac:dyDescent="0.25">
      <c r="S194" s="19"/>
      <c r="T194" s="19"/>
      <c r="V194" s="19"/>
      <c r="W194" s="19"/>
    </row>
    <row r="195" spans="19:23" ht="13.2" x14ac:dyDescent="0.25">
      <c r="S195" s="19"/>
      <c r="T195" s="19"/>
      <c r="V195" s="19"/>
      <c r="W195" s="19"/>
    </row>
    <row r="196" spans="19:23" ht="13.2" x14ac:dyDescent="0.25">
      <c r="S196" s="19"/>
      <c r="T196" s="19"/>
      <c r="V196" s="19"/>
      <c r="W196" s="19"/>
    </row>
    <row r="197" spans="19:23" ht="13.2" x14ac:dyDescent="0.25">
      <c r="S197" s="19"/>
      <c r="T197" s="19"/>
      <c r="V197" s="19"/>
      <c r="W197" s="19"/>
    </row>
    <row r="198" spans="19:23" ht="13.2" x14ac:dyDescent="0.25">
      <c r="S198" s="19"/>
      <c r="T198" s="19"/>
      <c r="V198" s="19"/>
      <c r="W198" s="19"/>
    </row>
    <row r="199" spans="19:23" ht="13.2" x14ac:dyDescent="0.25">
      <c r="S199" s="19"/>
      <c r="T199" s="19"/>
      <c r="V199" s="19"/>
      <c r="W199" s="19"/>
    </row>
    <row r="200" spans="19:23" ht="13.2" x14ac:dyDescent="0.25">
      <c r="S200" s="19"/>
      <c r="T200" s="19"/>
      <c r="V200" s="19"/>
      <c r="W200" s="19"/>
    </row>
    <row r="201" spans="19:23" ht="13.2" x14ac:dyDescent="0.25">
      <c r="S201" s="19"/>
      <c r="T201" s="19"/>
      <c r="V201" s="19"/>
      <c r="W201" s="19"/>
    </row>
    <row r="202" spans="19:23" ht="13.2" x14ac:dyDescent="0.25">
      <c r="S202" s="19"/>
      <c r="T202" s="19"/>
      <c r="V202" s="19"/>
      <c r="W202" s="19"/>
    </row>
    <row r="203" spans="19:23" ht="13.2" x14ac:dyDescent="0.25">
      <c r="S203" s="19"/>
      <c r="T203" s="19"/>
      <c r="V203" s="19"/>
      <c r="W203" s="19"/>
    </row>
    <row r="204" spans="19:23" ht="13.2" x14ac:dyDescent="0.25">
      <c r="S204" s="19"/>
      <c r="T204" s="19"/>
      <c r="V204" s="19"/>
      <c r="W204" s="19"/>
    </row>
    <row r="205" spans="19:23" ht="13.2" x14ac:dyDescent="0.25">
      <c r="S205" s="19"/>
      <c r="T205" s="19"/>
      <c r="V205" s="19"/>
      <c r="W205" s="19"/>
    </row>
    <row r="206" spans="19:23" ht="13.2" x14ac:dyDescent="0.25">
      <c r="S206" s="19"/>
      <c r="T206" s="19"/>
      <c r="V206" s="19"/>
      <c r="W206" s="19"/>
    </row>
    <row r="207" spans="19:23" ht="13.2" x14ac:dyDescent="0.25">
      <c r="S207" s="19"/>
      <c r="T207" s="19"/>
      <c r="V207" s="19"/>
      <c r="W207" s="19"/>
    </row>
    <row r="208" spans="19:23" ht="13.2" x14ac:dyDescent="0.25">
      <c r="S208" s="19"/>
      <c r="T208" s="19"/>
      <c r="V208" s="19"/>
      <c r="W208" s="19"/>
    </row>
    <row r="209" spans="19:23" ht="13.2" x14ac:dyDescent="0.25">
      <c r="S209" s="19"/>
      <c r="T209" s="19"/>
      <c r="V209" s="19"/>
      <c r="W209" s="19"/>
    </row>
    <row r="210" spans="19:23" ht="13.2" x14ac:dyDescent="0.25">
      <c r="S210" s="19"/>
      <c r="T210" s="19"/>
      <c r="V210" s="19"/>
      <c r="W210" s="19"/>
    </row>
    <row r="211" spans="19:23" ht="13.2" x14ac:dyDescent="0.25">
      <c r="S211" s="19"/>
      <c r="T211" s="19"/>
      <c r="V211" s="19"/>
      <c r="W211" s="19"/>
    </row>
    <row r="212" spans="19:23" ht="13.2" x14ac:dyDescent="0.25">
      <c r="S212" s="19"/>
      <c r="T212" s="19"/>
      <c r="V212" s="19"/>
      <c r="W212" s="19"/>
    </row>
    <row r="213" spans="19:23" ht="13.2" x14ac:dyDescent="0.25">
      <c r="S213" s="19"/>
      <c r="T213" s="19"/>
      <c r="V213" s="19"/>
      <c r="W213" s="19"/>
    </row>
    <row r="214" spans="19:23" ht="13.2" x14ac:dyDescent="0.25">
      <c r="S214" s="19"/>
      <c r="T214" s="19"/>
      <c r="V214" s="19"/>
      <c r="W214" s="19"/>
    </row>
    <row r="215" spans="19:23" ht="13.2" x14ac:dyDescent="0.25">
      <c r="S215" s="19"/>
      <c r="T215" s="19"/>
      <c r="V215" s="19"/>
      <c r="W215" s="19"/>
    </row>
    <row r="216" spans="19:23" ht="13.2" x14ac:dyDescent="0.25">
      <c r="S216" s="19"/>
      <c r="T216" s="19"/>
      <c r="V216" s="19"/>
      <c r="W216" s="19"/>
    </row>
    <row r="217" spans="19:23" ht="13.2" x14ac:dyDescent="0.25">
      <c r="S217" s="19"/>
      <c r="T217" s="19"/>
      <c r="V217" s="19"/>
      <c r="W217" s="19"/>
    </row>
    <row r="218" spans="19:23" ht="13.2" x14ac:dyDescent="0.25">
      <c r="S218" s="19"/>
      <c r="T218" s="19"/>
      <c r="V218" s="19"/>
      <c r="W218" s="19"/>
    </row>
    <row r="219" spans="19:23" ht="13.2" x14ac:dyDescent="0.25">
      <c r="S219" s="19"/>
      <c r="T219" s="19"/>
      <c r="V219" s="19"/>
      <c r="W219" s="19"/>
    </row>
    <row r="220" spans="19:23" ht="13.2" x14ac:dyDescent="0.25">
      <c r="S220" s="19"/>
      <c r="T220" s="19"/>
      <c r="V220" s="19"/>
      <c r="W220" s="19"/>
    </row>
    <row r="221" spans="19:23" ht="13.2" x14ac:dyDescent="0.25">
      <c r="S221" s="19"/>
      <c r="T221" s="19"/>
      <c r="V221" s="19"/>
      <c r="W221" s="19"/>
    </row>
    <row r="222" spans="19:23" ht="13.2" x14ac:dyDescent="0.25">
      <c r="S222" s="19"/>
      <c r="T222" s="19"/>
      <c r="V222" s="19"/>
      <c r="W222" s="19"/>
    </row>
    <row r="223" spans="19:23" ht="13.2" x14ac:dyDescent="0.25">
      <c r="S223" s="19"/>
      <c r="T223" s="19"/>
      <c r="V223" s="19"/>
      <c r="W223" s="19"/>
    </row>
    <row r="224" spans="19:23" ht="13.2" x14ac:dyDescent="0.25">
      <c r="S224" s="19"/>
      <c r="T224" s="19"/>
      <c r="V224" s="19"/>
      <c r="W224" s="19"/>
    </row>
    <row r="225" spans="19:23" ht="13.2" x14ac:dyDescent="0.25">
      <c r="S225" s="19"/>
      <c r="T225" s="19"/>
      <c r="V225" s="19"/>
      <c r="W225" s="19"/>
    </row>
    <row r="226" spans="19:23" ht="13.2" x14ac:dyDescent="0.25">
      <c r="S226" s="19"/>
      <c r="T226" s="19"/>
      <c r="V226" s="19"/>
      <c r="W226" s="19"/>
    </row>
    <row r="227" spans="19:23" ht="13.2" x14ac:dyDescent="0.25">
      <c r="S227" s="19"/>
      <c r="T227" s="19"/>
      <c r="V227" s="19"/>
      <c r="W227" s="19"/>
    </row>
    <row r="228" spans="19:23" ht="13.2" x14ac:dyDescent="0.25">
      <c r="S228" s="19"/>
      <c r="T228" s="19"/>
      <c r="V228" s="19"/>
      <c r="W228" s="19"/>
    </row>
    <row r="229" spans="19:23" ht="13.2" x14ac:dyDescent="0.25">
      <c r="S229" s="19"/>
      <c r="T229" s="19"/>
      <c r="V229" s="19"/>
      <c r="W229" s="19"/>
    </row>
    <row r="230" spans="19:23" ht="13.2" x14ac:dyDescent="0.25">
      <c r="S230" s="19"/>
      <c r="T230" s="19"/>
      <c r="V230" s="19"/>
      <c r="W230" s="19"/>
    </row>
    <row r="231" spans="19:23" ht="13.2" x14ac:dyDescent="0.25">
      <c r="S231" s="19"/>
      <c r="T231" s="19"/>
      <c r="V231" s="19"/>
      <c r="W231" s="19"/>
    </row>
    <row r="232" spans="19:23" ht="13.2" x14ac:dyDescent="0.25">
      <c r="S232" s="19"/>
      <c r="T232" s="19"/>
      <c r="V232" s="19"/>
      <c r="W232" s="19"/>
    </row>
    <row r="233" spans="19:23" ht="13.2" x14ac:dyDescent="0.25">
      <c r="S233" s="19"/>
      <c r="T233" s="19"/>
      <c r="V233" s="19"/>
      <c r="W233" s="19"/>
    </row>
    <row r="234" spans="19:23" ht="13.2" x14ac:dyDescent="0.25">
      <c r="S234" s="19"/>
      <c r="T234" s="19"/>
      <c r="V234" s="19"/>
      <c r="W234" s="19"/>
    </row>
    <row r="235" spans="19:23" ht="13.2" x14ac:dyDescent="0.25">
      <c r="S235" s="19"/>
      <c r="T235" s="19"/>
      <c r="V235" s="19"/>
      <c r="W235" s="19"/>
    </row>
    <row r="236" spans="19:23" ht="13.2" x14ac:dyDescent="0.25">
      <c r="S236" s="19"/>
      <c r="T236" s="19"/>
      <c r="V236" s="19"/>
      <c r="W236" s="19"/>
    </row>
    <row r="237" spans="19:23" ht="13.2" x14ac:dyDescent="0.25">
      <c r="S237" s="19"/>
      <c r="T237" s="19"/>
      <c r="V237" s="19"/>
      <c r="W237" s="19"/>
    </row>
    <row r="238" spans="19:23" ht="13.2" x14ac:dyDescent="0.25">
      <c r="S238" s="19"/>
      <c r="T238" s="19"/>
      <c r="V238" s="19"/>
      <c r="W238" s="19"/>
    </row>
    <row r="239" spans="19:23" ht="13.2" x14ac:dyDescent="0.25">
      <c r="S239" s="19"/>
      <c r="T239" s="19"/>
      <c r="V239" s="19"/>
      <c r="W239" s="19"/>
    </row>
    <row r="240" spans="19:23" ht="13.2" x14ac:dyDescent="0.25">
      <c r="S240" s="19"/>
      <c r="T240" s="19"/>
      <c r="V240" s="19"/>
      <c r="W240" s="19"/>
    </row>
    <row r="241" spans="19:23" ht="13.2" x14ac:dyDescent="0.25">
      <c r="S241" s="19"/>
      <c r="T241" s="19"/>
      <c r="V241" s="19"/>
      <c r="W241" s="19"/>
    </row>
    <row r="242" spans="19:23" ht="13.2" x14ac:dyDescent="0.25">
      <c r="S242" s="19"/>
      <c r="T242" s="19"/>
      <c r="V242" s="19"/>
      <c r="W242" s="19"/>
    </row>
    <row r="243" spans="19:23" ht="13.2" x14ac:dyDescent="0.25">
      <c r="S243" s="19"/>
      <c r="T243" s="19"/>
      <c r="V243" s="19"/>
      <c r="W243" s="19"/>
    </row>
    <row r="244" spans="19:23" ht="13.2" x14ac:dyDescent="0.25">
      <c r="S244" s="19"/>
      <c r="T244" s="19"/>
      <c r="V244" s="19"/>
      <c r="W244" s="19"/>
    </row>
    <row r="245" spans="19:23" ht="13.2" x14ac:dyDescent="0.25">
      <c r="S245" s="19"/>
      <c r="T245" s="19"/>
      <c r="V245" s="19"/>
      <c r="W245" s="19"/>
    </row>
    <row r="246" spans="19:23" ht="13.2" x14ac:dyDescent="0.25">
      <c r="S246" s="19"/>
      <c r="T246" s="19"/>
      <c r="V246" s="19"/>
      <c r="W246" s="19"/>
    </row>
    <row r="247" spans="19:23" ht="13.2" x14ac:dyDescent="0.25">
      <c r="S247" s="19"/>
      <c r="T247" s="19"/>
      <c r="V247" s="19"/>
      <c r="W247" s="19"/>
    </row>
    <row r="248" spans="19:23" ht="13.2" x14ac:dyDescent="0.25">
      <c r="S248" s="19"/>
      <c r="T248" s="19"/>
      <c r="V248" s="19"/>
      <c r="W248" s="19"/>
    </row>
    <row r="249" spans="19:23" ht="13.2" x14ac:dyDescent="0.25">
      <c r="S249" s="19"/>
      <c r="T249" s="19"/>
      <c r="V249" s="19"/>
      <c r="W249" s="19"/>
    </row>
    <row r="250" spans="19:23" ht="13.2" x14ac:dyDescent="0.25">
      <c r="S250" s="19"/>
      <c r="T250" s="19"/>
      <c r="V250" s="19"/>
      <c r="W250" s="19"/>
    </row>
    <row r="251" spans="19:23" ht="13.2" x14ac:dyDescent="0.25">
      <c r="S251" s="19"/>
      <c r="T251" s="19"/>
      <c r="V251" s="19"/>
      <c r="W251" s="19"/>
    </row>
    <row r="252" spans="19:23" ht="13.2" x14ac:dyDescent="0.25">
      <c r="S252" s="19"/>
      <c r="T252" s="19"/>
      <c r="V252" s="19"/>
      <c r="W252" s="19"/>
    </row>
    <row r="253" spans="19:23" ht="13.2" x14ac:dyDescent="0.25">
      <c r="S253" s="19"/>
      <c r="T253" s="19"/>
      <c r="V253" s="19"/>
      <c r="W253" s="19"/>
    </row>
    <row r="254" spans="19:23" ht="13.2" x14ac:dyDescent="0.25">
      <c r="S254" s="19"/>
      <c r="T254" s="19"/>
      <c r="V254" s="19"/>
      <c r="W254" s="19"/>
    </row>
    <row r="255" spans="19:23" ht="13.2" x14ac:dyDescent="0.25">
      <c r="S255" s="19"/>
      <c r="T255" s="19"/>
      <c r="V255" s="19"/>
      <c r="W255" s="19"/>
    </row>
    <row r="256" spans="19:23" ht="13.2" x14ac:dyDescent="0.25">
      <c r="S256" s="19"/>
      <c r="T256" s="19"/>
      <c r="V256" s="19"/>
      <c r="W256" s="19"/>
    </row>
    <row r="257" spans="19:23" ht="13.2" x14ac:dyDescent="0.25">
      <c r="S257" s="19"/>
      <c r="T257" s="19"/>
      <c r="V257" s="19"/>
      <c r="W257" s="19"/>
    </row>
    <row r="258" spans="19:23" ht="13.2" x14ac:dyDescent="0.25">
      <c r="S258" s="19"/>
      <c r="T258" s="19"/>
      <c r="V258" s="19"/>
      <c r="W258" s="19"/>
    </row>
    <row r="259" spans="19:23" ht="13.2" x14ac:dyDescent="0.25">
      <c r="S259" s="19"/>
      <c r="T259" s="19"/>
      <c r="V259" s="19"/>
      <c r="W259" s="19"/>
    </row>
    <row r="260" spans="19:23" ht="13.2" x14ac:dyDescent="0.25">
      <c r="S260" s="19"/>
      <c r="T260" s="19"/>
      <c r="V260" s="19"/>
      <c r="W260" s="19"/>
    </row>
    <row r="261" spans="19:23" ht="13.2" x14ac:dyDescent="0.25">
      <c r="S261" s="19"/>
      <c r="T261" s="19"/>
      <c r="V261" s="19"/>
      <c r="W261" s="19"/>
    </row>
    <row r="262" spans="19:23" ht="13.2" x14ac:dyDescent="0.25">
      <c r="S262" s="19"/>
      <c r="T262" s="19"/>
      <c r="V262" s="19"/>
      <c r="W262" s="19"/>
    </row>
    <row r="263" spans="19:23" ht="13.2" x14ac:dyDescent="0.25">
      <c r="S263" s="19"/>
      <c r="T263" s="19"/>
      <c r="V263" s="19"/>
      <c r="W263" s="19"/>
    </row>
    <row r="264" spans="19:23" ht="13.2" x14ac:dyDescent="0.25">
      <c r="S264" s="19"/>
      <c r="T264" s="19"/>
      <c r="V264" s="19"/>
      <c r="W264" s="19"/>
    </row>
    <row r="265" spans="19:23" ht="13.2" x14ac:dyDescent="0.25">
      <c r="S265" s="19"/>
      <c r="T265" s="19"/>
      <c r="V265" s="19"/>
      <c r="W265" s="19"/>
    </row>
    <row r="266" spans="19:23" ht="13.2" x14ac:dyDescent="0.25">
      <c r="S266" s="19"/>
      <c r="T266" s="19"/>
      <c r="V266" s="19"/>
      <c r="W266" s="19"/>
    </row>
    <row r="267" spans="19:23" ht="13.2" x14ac:dyDescent="0.25">
      <c r="S267" s="19"/>
      <c r="T267" s="19"/>
      <c r="V267" s="19"/>
      <c r="W267" s="19"/>
    </row>
    <row r="268" spans="19:23" ht="13.2" x14ac:dyDescent="0.25">
      <c r="S268" s="19"/>
      <c r="T268" s="19"/>
      <c r="V268" s="19"/>
      <c r="W268" s="19"/>
    </row>
    <row r="269" spans="19:23" ht="13.2" x14ac:dyDescent="0.25">
      <c r="S269" s="19"/>
      <c r="T269" s="19"/>
      <c r="V269" s="19"/>
      <c r="W269" s="19"/>
    </row>
    <row r="270" spans="19:23" ht="13.2" x14ac:dyDescent="0.25">
      <c r="S270" s="19"/>
      <c r="T270" s="19"/>
      <c r="V270" s="19"/>
      <c r="W270" s="19"/>
    </row>
    <row r="271" spans="19:23" ht="13.2" x14ac:dyDescent="0.25">
      <c r="S271" s="19"/>
      <c r="T271" s="19"/>
      <c r="V271" s="19"/>
      <c r="W271" s="19"/>
    </row>
    <row r="272" spans="19:23" ht="13.2" x14ac:dyDescent="0.25">
      <c r="S272" s="19"/>
      <c r="T272" s="19"/>
      <c r="V272" s="19"/>
      <c r="W272" s="19"/>
    </row>
    <row r="273" spans="19:23" ht="13.2" x14ac:dyDescent="0.25">
      <c r="S273" s="19"/>
      <c r="T273" s="19"/>
      <c r="V273" s="19"/>
      <c r="W273" s="19"/>
    </row>
    <row r="274" spans="19:23" ht="13.2" x14ac:dyDescent="0.25">
      <c r="S274" s="19"/>
      <c r="T274" s="19"/>
      <c r="V274" s="19"/>
      <c r="W274" s="19"/>
    </row>
    <row r="275" spans="19:23" ht="13.2" x14ac:dyDescent="0.25">
      <c r="S275" s="19"/>
      <c r="T275" s="19"/>
      <c r="V275" s="19"/>
      <c r="W275" s="19"/>
    </row>
    <row r="276" spans="19:23" ht="13.2" x14ac:dyDescent="0.25">
      <c r="S276" s="19"/>
      <c r="T276" s="19"/>
      <c r="V276" s="19"/>
      <c r="W276" s="19"/>
    </row>
    <row r="277" spans="19:23" ht="13.2" x14ac:dyDescent="0.25">
      <c r="S277" s="19"/>
      <c r="T277" s="19"/>
      <c r="V277" s="19"/>
      <c r="W277" s="19"/>
    </row>
    <row r="278" spans="19:23" ht="13.2" x14ac:dyDescent="0.25">
      <c r="S278" s="19"/>
      <c r="T278" s="19"/>
      <c r="V278" s="19"/>
      <c r="W278" s="19"/>
    </row>
    <row r="279" spans="19:23" ht="13.2" x14ac:dyDescent="0.25">
      <c r="S279" s="19"/>
      <c r="T279" s="19"/>
      <c r="V279" s="19"/>
      <c r="W279" s="19"/>
    </row>
    <row r="280" spans="19:23" ht="13.2" x14ac:dyDescent="0.25">
      <c r="S280" s="19"/>
      <c r="T280" s="19"/>
      <c r="V280" s="19"/>
      <c r="W280" s="19"/>
    </row>
    <row r="281" spans="19:23" ht="13.2" x14ac:dyDescent="0.25">
      <c r="S281" s="19"/>
      <c r="T281" s="19"/>
      <c r="V281" s="19"/>
      <c r="W281" s="19"/>
    </row>
    <row r="282" spans="19:23" ht="13.2" x14ac:dyDescent="0.25">
      <c r="S282" s="19"/>
      <c r="T282" s="19"/>
      <c r="V282" s="19"/>
      <c r="W282" s="19"/>
    </row>
    <row r="283" spans="19:23" ht="13.2" x14ac:dyDescent="0.25">
      <c r="S283" s="19"/>
      <c r="T283" s="19"/>
      <c r="V283" s="19"/>
      <c r="W283" s="19"/>
    </row>
    <row r="284" spans="19:23" ht="13.2" x14ac:dyDescent="0.25">
      <c r="S284" s="19"/>
      <c r="T284" s="19"/>
      <c r="V284" s="19"/>
      <c r="W284" s="19"/>
    </row>
    <row r="285" spans="19:23" ht="13.2" x14ac:dyDescent="0.25">
      <c r="S285" s="19"/>
      <c r="T285" s="19"/>
      <c r="V285" s="19"/>
      <c r="W285" s="19"/>
    </row>
    <row r="286" spans="19:23" ht="13.2" x14ac:dyDescent="0.25">
      <c r="S286" s="19"/>
      <c r="T286" s="19"/>
      <c r="V286" s="19"/>
      <c r="W286" s="19"/>
    </row>
    <row r="287" spans="19:23" ht="13.2" x14ac:dyDescent="0.25">
      <c r="S287" s="19"/>
      <c r="T287" s="19"/>
      <c r="V287" s="19"/>
      <c r="W287" s="19"/>
    </row>
    <row r="288" spans="19:23" ht="13.2" x14ac:dyDescent="0.25">
      <c r="S288" s="19"/>
      <c r="T288" s="19"/>
      <c r="V288" s="19"/>
      <c r="W288" s="19"/>
    </row>
    <row r="289" spans="19:23" ht="13.2" x14ac:dyDescent="0.25">
      <c r="S289" s="19"/>
      <c r="T289" s="19"/>
      <c r="V289" s="19"/>
      <c r="W289" s="19"/>
    </row>
    <row r="290" spans="19:23" ht="13.2" x14ac:dyDescent="0.25">
      <c r="S290" s="19"/>
      <c r="T290" s="19"/>
      <c r="V290" s="19"/>
      <c r="W290" s="19"/>
    </row>
    <row r="291" spans="19:23" ht="13.2" x14ac:dyDescent="0.25">
      <c r="S291" s="19"/>
      <c r="T291" s="19"/>
      <c r="V291" s="19"/>
      <c r="W291" s="19"/>
    </row>
    <row r="292" spans="19:23" ht="13.2" x14ac:dyDescent="0.25">
      <c r="S292" s="19"/>
      <c r="T292" s="19"/>
      <c r="V292" s="19"/>
      <c r="W292" s="19"/>
    </row>
    <row r="293" spans="19:23" ht="13.2" x14ac:dyDescent="0.25">
      <c r="S293" s="19"/>
      <c r="T293" s="19"/>
      <c r="V293" s="19"/>
      <c r="W293" s="19"/>
    </row>
    <row r="294" spans="19:23" ht="13.2" x14ac:dyDescent="0.25">
      <c r="S294" s="19"/>
      <c r="T294" s="19"/>
      <c r="V294" s="19"/>
      <c r="W294" s="19"/>
    </row>
    <row r="295" spans="19:23" ht="13.2" x14ac:dyDescent="0.25">
      <c r="S295" s="19"/>
      <c r="T295" s="19"/>
      <c r="V295" s="19"/>
      <c r="W295" s="19"/>
    </row>
    <row r="296" spans="19:23" ht="13.2" x14ac:dyDescent="0.25">
      <c r="S296" s="19"/>
      <c r="T296" s="19"/>
      <c r="V296" s="19"/>
      <c r="W296" s="19"/>
    </row>
    <row r="297" spans="19:23" ht="13.2" x14ac:dyDescent="0.25">
      <c r="S297" s="19"/>
      <c r="T297" s="19"/>
      <c r="V297" s="19"/>
      <c r="W297" s="19"/>
    </row>
    <row r="298" spans="19:23" ht="13.2" x14ac:dyDescent="0.25">
      <c r="S298" s="19"/>
      <c r="T298" s="19"/>
      <c r="V298" s="19"/>
      <c r="W298" s="19"/>
    </row>
    <row r="299" spans="19:23" ht="13.2" x14ac:dyDescent="0.25">
      <c r="S299" s="19"/>
      <c r="T299" s="19"/>
      <c r="V299" s="19"/>
      <c r="W299" s="19"/>
    </row>
    <row r="300" spans="19:23" ht="13.2" x14ac:dyDescent="0.25">
      <c r="S300" s="19"/>
      <c r="T300" s="19"/>
      <c r="V300" s="19"/>
      <c r="W300" s="19"/>
    </row>
    <row r="301" spans="19:23" ht="13.2" x14ac:dyDescent="0.25">
      <c r="S301" s="19"/>
      <c r="T301" s="19"/>
      <c r="V301" s="19"/>
      <c r="W301" s="19"/>
    </row>
    <row r="302" spans="19:23" ht="13.2" x14ac:dyDescent="0.25">
      <c r="S302" s="19"/>
      <c r="T302" s="19"/>
      <c r="V302" s="19"/>
      <c r="W302" s="19"/>
    </row>
    <row r="303" spans="19:23" ht="13.2" x14ac:dyDescent="0.25">
      <c r="S303" s="19"/>
      <c r="T303" s="19"/>
      <c r="V303" s="19"/>
      <c r="W303" s="19"/>
    </row>
    <row r="304" spans="19:23" ht="13.2" x14ac:dyDescent="0.25">
      <c r="S304" s="19"/>
      <c r="T304" s="19"/>
      <c r="V304" s="19"/>
      <c r="W304" s="19"/>
    </row>
    <row r="305" spans="19:23" ht="13.2" x14ac:dyDescent="0.25">
      <c r="S305" s="19"/>
      <c r="T305" s="19"/>
      <c r="V305" s="19"/>
      <c r="W305" s="19"/>
    </row>
    <row r="306" spans="19:23" ht="13.2" x14ac:dyDescent="0.25">
      <c r="S306" s="19"/>
      <c r="T306" s="19"/>
      <c r="V306" s="19"/>
      <c r="W306" s="19"/>
    </row>
    <row r="307" spans="19:23" ht="13.2" x14ac:dyDescent="0.25">
      <c r="S307" s="19"/>
      <c r="T307" s="19"/>
      <c r="V307" s="19"/>
      <c r="W307" s="19"/>
    </row>
    <row r="308" spans="19:23" ht="13.2" x14ac:dyDescent="0.25">
      <c r="S308" s="19"/>
      <c r="T308" s="19"/>
      <c r="V308" s="19"/>
      <c r="W308" s="19"/>
    </row>
    <row r="309" spans="19:23" ht="13.2" x14ac:dyDescent="0.25">
      <c r="S309" s="19"/>
      <c r="T309" s="19"/>
      <c r="V309" s="19"/>
      <c r="W309" s="19"/>
    </row>
    <row r="310" spans="19:23" ht="13.2" x14ac:dyDescent="0.25">
      <c r="S310" s="19"/>
      <c r="T310" s="19"/>
      <c r="V310" s="19"/>
      <c r="W310" s="19"/>
    </row>
    <row r="311" spans="19:23" ht="13.2" x14ac:dyDescent="0.25">
      <c r="S311" s="19"/>
      <c r="T311" s="19"/>
      <c r="V311" s="19"/>
      <c r="W311" s="19"/>
    </row>
    <row r="312" spans="19:23" ht="13.2" x14ac:dyDescent="0.25">
      <c r="S312" s="19"/>
      <c r="T312" s="19"/>
      <c r="V312" s="19"/>
      <c r="W312" s="19"/>
    </row>
    <row r="313" spans="19:23" ht="13.2" x14ac:dyDescent="0.25">
      <c r="S313" s="19"/>
      <c r="T313" s="19"/>
      <c r="V313" s="19"/>
      <c r="W313" s="19"/>
    </row>
    <row r="314" spans="19:23" ht="13.2" x14ac:dyDescent="0.25">
      <c r="S314" s="19"/>
      <c r="T314" s="19"/>
      <c r="V314" s="19"/>
      <c r="W314" s="19"/>
    </row>
    <row r="315" spans="19:23" ht="13.2" x14ac:dyDescent="0.25">
      <c r="S315" s="19"/>
      <c r="T315" s="19"/>
      <c r="V315" s="19"/>
      <c r="W315" s="19"/>
    </row>
    <row r="316" spans="19:23" ht="13.2" x14ac:dyDescent="0.25">
      <c r="S316" s="19"/>
      <c r="T316" s="19"/>
      <c r="V316" s="19"/>
      <c r="W316" s="19"/>
    </row>
    <row r="317" spans="19:23" ht="13.2" x14ac:dyDescent="0.25">
      <c r="S317" s="19"/>
      <c r="T317" s="19"/>
      <c r="V317" s="19"/>
      <c r="W317" s="19"/>
    </row>
    <row r="318" spans="19:23" ht="13.2" x14ac:dyDescent="0.25">
      <c r="S318" s="19"/>
      <c r="T318" s="19"/>
      <c r="V318" s="19"/>
      <c r="W318" s="19"/>
    </row>
    <row r="319" spans="19:23" ht="13.2" x14ac:dyDescent="0.25">
      <c r="S319" s="19"/>
      <c r="T319" s="19"/>
      <c r="V319" s="19"/>
      <c r="W319" s="19"/>
    </row>
    <row r="320" spans="19:23" ht="13.2" x14ac:dyDescent="0.25">
      <c r="S320" s="19"/>
      <c r="T320" s="19"/>
      <c r="V320" s="19"/>
      <c r="W320" s="19"/>
    </row>
    <row r="321" spans="19:23" ht="13.2" x14ac:dyDescent="0.25">
      <c r="S321" s="19"/>
      <c r="T321" s="19"/>
      <c r="V321" s="19"/>
      <c r="W321" s="19"/>
    </row>
    <row r="322" spans="19:23" ht="13.2" x14ac:dyDescent="0.25">
      <c r="S322" s="19"/>
      <c r="T322" s="19"/>
      <c r="V322" s="19"/>
      <c r="W322" s="19"/>
    </row>
    <row r="323" spans="19:23" ht="13.2" x14ac:dyDescent="0.25">
      <c r="S323" s="19"/>
      <c r="T323" s="19"/>
      <c r="V323" s="19"/>
      <c r="W323" s="19"/>
    </row>
    <row r="324" spans="19:23" ht="13.2" x14ac:dyDescent="0.25">
      <c r="S324" s="19"/>
      <c r="T324" s="19"/>
      <c r="V324" s="19"/>
      <c r="W324" s="19"/>
    </row>
    <row r="325" spans="19:23" ht="13.2" x14ac:dyDescent="0.25">
      <c r="S325" s="19"/>
      <c r="T325" s="19"/>
      <c r="V325" s="19"/>
      <c r="W325" s="19"/>
    </row>
    <row r="326" spans="19:23" ht="13.2" x14ac:dyDescent="0.25">
      <c r="S326" s="19"/>
      <c r="T326" s="19"/>
      <c r="V326" s="19"/>
      <c r="W326" s="19"/>
    </row>
    <row r="327" spans="19:23" ht="13.2" x14ac:dyDescent="0.25">
      <c r="S327" s="19"/>
      <c r="T327" s="19"/>
      <c r="V327" s="19"/>
      <c r="W327" s="19"/>
    </row>
    <row r="328" spans="19:23" ht="13.2" x14ac:dyDescent="0.25">
      <c r="S328" s="19"/>
      <c r="T328" s="19"/>
      <c r="V328" s="19"/>
      <c r="W328" s="19"/>
    </row>
    <row r="329" spans="19:23" ht="13.2" x14ac:dyDescent="0.25">
      <c r="S329" s="19"/>
      <c r="T329" s="19"/>
      <c r="V329" s="19"/>
      <c r="W329" s="19"/>
    </row>
    <row r="330" spans="19:23" ht="13.2" x14ac:dyDescent="0.25">
      <c r="S330" s="19"/>
      <c r="T330" s="19"/>
      <c r="V330" s="19"/>
      <c r="W330" s="19"/>
    </row>
    <row r="331" spans="19:23" ht="13.2" x14ac:dyDescent="0.25">
      <c r="S331" s="19"/>
      <c r="T331" s="19"/>
      <c r="V331" s="19"/>
      <c r="W331" s="19"/>
    </row>
    <row r="332" spans="19:23" ht="13.2" x14ac:dyDescent="0.25">
      <c r="S332" s="19"/>
      <c r="T332" s="19"/>
      <c r="V332" s="19"/>
      <c r="W332" s="19"/>
    </row>
    <row r="333" spans="19:23" ht="13.2" x14ac:dyDescent="0.25">
      <c r="S333" s="19"/>
      <c r="T333" s="19"/>
      <c r="V333" s="19"/>
      <c r="W333" s="19"/>
    </row>
    <row r="334" spans="19:23" ht="13.2" x14ac:dyDescent="0.25">
      <c r="S334" s="19"/>
      <c r="T334" s="19"/>
      <c r="V334" s="19"/>
      <c r="W334" s="19"/>
    </row>
    <row r="335" spans="19:23" ht="13.2" x14ac:dyDescent="0.25">
      <c r="S335" s="19"/>
      <c r="T335" s="19"/>
      <c r="V335" s="19"/>
      <c r="W335" s="19"/>
    </row>
    <row r="336" spans="19:23" ht="13.2" x14ac:dyDescent="0.25">
      <c r="S336" s="19"/>
      <c r="T336" s="19"/>
      <c r="V336" s="19"/>
      <c r="W336" s="19"/>
    </row>
    <row r="337" spans="19:23" ht="13.2" x14ac:dyDescent="0.25">
      <c r="S337" s="19"/>
      <c r="T337" s="19"/>
      <c r="V337" s="19"/>
      <c r="W337" s="19"/>
    </row>
    <row r="338" spans="19:23" ht="13.2" x14ac:dyDescent="0.25">
      <c r="S338" s="19"/>
      <c r="T338" s="19"/>
      <c r="V338" s="19"/>
      <c r="W338" s="19"/>
    </row>
    <row r="339" spans="19:23" ht="13.2" x14ac:dyDescent="0.25">
      <c r="S339" s="19"/>
      <c r="T339" s="19"/>
      <c r="V339" s="19"/>
      <c r="W339" s="19"/>
    </row>
    <row r="340" spans="19:23" ht="13.2" x14ac:dyDescent="0.25">
      <c r="S340" s="19"/>
      <c r="T340" s="19"/>
      <c r="V340" s="19"/>
      <c r="W340" s="19"/>
    </row>
    <row r="341" spans="19:23" ht="13.2" x14ac:dyDescent="0.25">
      <c r="S341" s="19"/>
      <c r="T341" s="19"/>
      <c r="V341" s="19"/>
      <c r="W341" s="19"/>
    </row>
    <row r="342" spans="19:23" ht="13.2" x14ac:dyDescent="0.25">
      <c r="S342" s="19"/>
      <c r="T342" s="19"/>
      <c r="V342" s="19"/>
      <c r="W342" s="19"/>
    </row>
    <row r="343" spans="19:23" ht="13.2" x14ac:dyDescent="0.25">
      <c r="S343" s="19"/>
      <c r="T343" s="19"/>
      <c r="V343" s="19"/>
      <c r="W343" s="19"/>
    </row>
    <row r="344" spans="19:23" ht="13.2" x14ac:dyDescent="0.25">
      <c r="S344" s="19"/>
      <c r="T344" s="19"/>
      <c r="V344" s="19"/>
      <c r="W344" s="19"/>
    </row>
    <row r="345" spans="19:23" ht="13.2" x14ac:dyDescent="0.25">
      <c r="S345" s="19"/>
      <c r="T345" s="19"/>
      <c r="V345" s="19"/>
      <c r="W345" s="19"/>
    </row>
    <row r="346" spans="19:23" ht="13.2" x14ac:dyDescent="0.25">
      <c r="S346" s="19"/>
      <c r="T346" s="19"/>
      <c r="V346" s="19"/>
      <c r="W346" s="19"/>
    </row>
    <row r="347" spans="19:23" ht="13.2" x14ac:dyDescent="0.25">
      <c r="S347" s="19"/>
      <c r="T347" s="19"/>
      <c r="V347" s="19"/>
      <c r="W347" s="19"/>
    </row>
    <row r="348" spans="19:23" ht="13.2" x14ac:dyDescent="0.25">
      <c r="S348" s="19"/>
      <c r="T348" s="19"/>
      <c r="V348" s="19"/>
      <c r="W348" s="19"/>
    </row>
    <row r="349" spans="19:23" ht="13.2" x14ac:dyDescent="0.25">
      <c r="S349" s="19"/>
      <c r="T349" s="19"/>
      <c r="V349" s="19"/>
      <c r="W349" s="19"/>
    </row>
    <row r="350" spans="19:23" ht="13.2" x14ac:dyDescent="0.25">
      <c r="S350" s="19"/>
      <c r="T350" s="19"/>
      <c r="V350" s="19"/>
      <c r="W350" s="19"/>
    </row>
    <row r="351" spans="19:23" ht="13.2" x14ac:dyDescent="0.25">
      <c r="S351" s="19"/>
      <c r="T351" s="19"/>
      <c r="V351" s="19"/>
      <c r="W351" s="19"/>
    </row>
    <row r="352" spans="19:23" ht="13.2" x14ac:dyDescent="0.25">
      <c r="S352" s="19"/>
      <c r="T352" s="19"/>
      <c r="V352" s="19"/>
      <c r="W352" s="19"/>
    </row>
    <row r="353" spans="19:23" ht="13.2" x14ac:dyDescent="0.25">
      <c r="S353" s="19"/>
      <c r="T353" s="19"/>
      <c r="V353" s="19"/>
      <c r="W353" s="19"/>
    </row>
    <row r="354" spans="19:23" ht="13.2" x14ac:dyDescent="0.25">
      <c r="S354" s="19"/>
      <c r="T354" s="19"/>
      <c r="V354" s="19"/>
      <c r="W354" s="19"/>
    </row>
    <row r="355" spans="19:23" ht="13.2" x14ac:dyDescent="0.25">
      <c r="S355" s="19"/>
      <c r="T355" s="19"/>
      <c r="V355" s="19"/>
      <c r="W355" s="19"/>
    </row>
    <row r="356" spans="19:23" ht="13.2" x14ac:dyDescent="0.25">
      <c r="S356" s="19"/>
      <c r="T356" s="19"/>
      <c r="V356" s="19"/>
      <c r="W356" s="19"/>
    </row>
    <row r="357" spans="19:23" ht="13.2" x14ac:dyDescent="0.25">
      <c r="S357" s="19"/>
      <c r="T357" s="19"/>
      <c r="V357" s="19"/>
      <c r="W357" s="19"/>
    </row>
    <row r="358" spans="19:23" ht="13.2" x14ac:dyDescent="0.25">
      <c r="S358" s="19"/>
      <c r="T358" s="19"/>
      <c r="V358" s="19"/>
      <c r="W358" s="19"/>
    </row>
    <row r="359" spans="19:23" ht="13.2" x14ac:dyDescent="0.25">
      <c r="S359" s="19"/>
      <c r="T359" s="19"/>
      <c r="V359" s="19"/>
      <c r="W359" s="19"/>
    </row>
    <row r="360" spans="19:23" ht="13.2" x14ac:dyDescent="0.25">
      <c r="S360" s="19"/>
      <c r="T360" s="19"/>
      <c r="V360" s="19"/>
      <c r="W360" s="19"/>
    </row>
    <row r="361" spans="19:23" ht="13.2" x14ac:dyDescent="0.25">
      <c r="S361" s="19"/>
      <c r="T361" s="19"/>
      <c r="V361" s="19"/>
      <c r="W361" s="19"/>
    </row>
    <row r="362" spans="19:23" ht="13.2" x14ac:dyDescent="0.25">
      <c r="S362" s="19"/>
      <c r="T362" s="19"/>
      <c r="V362" s="19"/>
      <c r="W362" s="19"/>
    </row>
    <row r="363" spans="19:23" ht="13.2" x14ac:dyDescent="0.25">
      <c r="S363" s="19"/>
      <c r="T363" s="19"/>
      <c r="V363" s="19"/>
      <c r="W363" s="19"/>
    </row>
    <row r="364" spans="19:23" ht="13.2" x14ac:dyDescent="0.25">
      <c r="S364" s="19"/>
      <c r="T364" s="19"/>
      <c r="V364" s="19"/>
      <c r="W364" s="19"/>
    </row>
    <row r="365" spans="19:23" ht="13.2" x14ac:dyDescent="0.25">
      <c r="S365" s="19"/>
      <c r="T365" s="19"/>
      <c r="V365" s="19"/>
      <c r="W365" s="19"/>
    </row>
    <row r="366" spans="19:23" ht="13.2" x14ac:dyDescent="0.25">
      <c r="S366" s="19"/>
      <c r="T366" s="19"/>
      <c r="V366" s="19"/>
      <c r="W366" s="19"/>
    </row>
    <row r="367" spans="19:23" ht="13.2" x14ac:dyDescent="0.25">
      <c r="S367" s="19"/>
      <c r="T367" s="19"/>
      <c r="V367" s="19"/>
      <c r="W367" s="19"/>
    </row>
    <row r="368" spans="19:23" ht="13.2" x14ac:dyDescent="0.25">
      <c r="S368" s="19"/>
      <c r="T368" s="19"/>
      <c r="V368" s="19"/>
      <c r="W368" s="19"/>
    </row>
    <row r="369" spans="19:23" ht="13.2" x14ac:dyDescent="0.25">
      <c r="S369" s="19"/>
      <c r="T369" s="19"/>
      <c r="V369" s="19"/>
      <c r="W369" s="19"/>
    </row>
    <row r="370" spans="19:23" ht="13.2" x14ac:dyDescent="0.25">
      <c r="S370" s="19"/>
      <c r="T370" s="19"/>
      <c r="V370" s="19"/>
      <c r="W370" s="19"/>
    </row>
    <row r="371" spans="19:23" ht="13.2" x14ac:dyDescent="0.25">
      <c r="S371" s="19"/>
      <c r="T371" s="19"/>
      <c r="V371" s="19"/>
      <c r="W371" s="19"/>
    </row>
    <row r="372" spans="19:23" ht="13.2" x14ac:dyDescent="0.25">
      <c r="S372" s="19"/>
      <c r="T372" s="19"/>
      <c r="V372" s="19"/>
      <c r="W372" s="19"/>
    </row>
    <row r="373" spans="19:23" ht="13.2" x14ac:dyDescent="0.25">
      <c r="S373" s="19"/>
      <c r="T373" s="19"/>
      <c r="V373" s="19"/>
      <c r="W373" s="19"/>
    </row>
    <row r="374" spans="19:23" ht="13.2" x14ac:dyDescent="0.25">
      <c r="S374" s="19"/>
      <c r="T374" s="19"/>
      <c r="V374" s="19"/>
      <c r="W374" s="19"/>
    </row>
    <row r="375" spans="19:23" ht="13.2" x14ac:dyDescent="0.25">
      <c r="S375" s="19"/>
      <c r="T375" s="19"/>
      <c r="V375" s="19"/>
      <c r="W375" s="19"/>
    </row>
    <row r="376" spans="19:23" ht="13.2" x14ac:dyDescent="0.25">
      <c r="S376" s="19"/>
      <c r="T376" s="19"/>
      <c r="V376" s="19"/>
      <c r="W376" s="19"/>
    </row>
    <row r="377" spans="19:23" ht="13.2" x14ac:dyDescent="0.25">
      <c r="S377" s="19"/>
      <c r="T377" s="19"/>
      <c r="V377" s="19"/>
      <c r="W377" s="19"/>
    </row>
    <row r="378" spans="19:23" ht="13.2" x14ac:dyDescent="0.25">
      <c r="S378" s="19"/>
      <c r="T378" s="19"/>
      <c r="V378" s="19"/>
      <c r="W378" s="19"/>
    </row>
    <row r="379" spans="19:23" ht="13.2" x14ac:dyDescent="0.25">
      <c r="S379" s="19"/>
      <c r="T379" s="19"/>
      <c r="V379" s="19"/>
      <c r="W379" s="19"/>
    </row>
    <row r="380" spans="19:23" ht="13.2" x14ac:dyDescent="0.25">
      <c r="S380" s="19"/>
      <c r="T380" s="19"/>
      <c r="V380" s="19"/>
      <c r="W380" s="19"/>
    </row>
    <row r="381" spans="19:23" ht="13.2" x14ac:dyDescent="0.25">
      <c r="S381" s="19"/>
      <c r="T381" s="19"/>
      <c r="V381" s="19"/>
      <c r="W381" s="19"/>
    </row>
    <row r="382" spans="19:23" ht="13.2" x14ac:dyDescent="0.25">
      <c r="S382" s="19"/>
      <c r="T382" s="19"/>
      <c r="V382" s="19"/>
      <c r="W382" s="19"/>
    </row>
    <row r="383" spans="19:23" ht="13.2" x14ac:dyDescent="0.25">
      <c r="S383" s="19"/>
      <c r="T383" s="19"/>
      <c r="V383" s="19"/>
      <c r="W383" s="19"/>
    </row>
    <row r="384" spans="19:23" ht="13.2" x14ac:dyDescent="0.25">
      <c r="S384" s="19"/>
      <c r="T384" s="19"/>
      <c r="V384" s="19"/>
      <c r="W384" s="19"/>
    </row>
    <row r="385" spans="19:23" ht="13.2" x14ac:dyDescent="0.25">
      <c r="S385" s="19"/>
      <c r="T385" s="19"/>
      <c r="V385" s="19"/>
      <c r="W385" s="19"/>
    </row>
    <row r="386" spans="19:23" ht="13.2" x14ac:dyDescent="0.25">
      <c r="S386" s="19"/>
      <c r="T386" s="19"/>
      <c r="V386" s="19"/>
      <c r="W386" s="19"/>
    </row>
    <row r="387" spans="19:23" ht="13.2" x14ac:dyDescent="0.25">
      <c r="S387" s="19"/>
      <c r="T387" s="19"/>
      <c r="V387" s="19"/>
      <c r="W387" s="19"/>
    </row>
    <row r="388" spans="19:23" ht="13.2" x14ac:dyDescent="0.25">
      <c r="S388" s="19"/>
      <c r="T388" s="19"/>
      <c r="V388" s="19"/>
      <c r="W388" s="19"/>
    </row>
    <row r="389" spans="19:23" ht="13.2" x14ac:dyDescent="0.25">
      <c r="S389" s="19"/>
      <c r="T389" s="19"/>
      <c r="V389" s="19"/>
      <c r="W389" s="19"/>
    </row>
    <row r="390" spans="19:23" ht="13.2" x14ac:dyDescent="0.25">
      <c r="S390" s="19"/>
      <c r="T390" s="19"/>
      <c r="V390" s="19"/>
      <c r="W390" s="19"/>
    </row>
    <row r="391" spans="19:23" ht="13.2" x14ac:dyDescent="0.25">
      <c r="S391" s="19"/>
      <c r="T391" s="19"/>
      <c r="V391" s="19"/>
      <c r="W391" s="19"/>
    </row>
    <row r="392" spans="19:23" ht="13.2" x14ac:dyDescent="0.25">
      <c r="S392" s="19"/>
      <c r="T392" s="19"/>
      <c r="V392" s="19"/>
      <c r="W392" s="19"/>
    </row>
    <row r="393" spans="19:23" ht="13.2" x14ac:dyDescent="0.25">
      <c r="S393" s="19"/>
      <c r="T393" s="19"/>
      <c r="V393" s="19"/>
      <c r="W393" s="19"/>
    </row>
    <row r="394" spans="19:23" ht="13.2" x14ac:dyDescent="0.25">
      <c r="S394" s="19"/>
      <c r="T394" s="19"/>
      <c r="V394" s="19"/>
      <c r="W394" s="19"/>
    </row>
    <row r="395" spans="19:23" ht="13.2" x14ac:dyDescent="0.25">
      <c r="S395" s="19"/>
      <c r="T395" s="19"/>
      <c r="V395" s="19"/>
      <c r="W395" s="19"/>
    </row>
    <row r="396" spans="19:23" ht="13.2" x14ac:dyDescent="0.25">
      <c r="S396" s="19"/>
      <c r="T396" s="19"/>
      <c r="V396" s="19"/>
      <c r="W396" s="19"/>
    </row>
    <row r="397" spans="19:23" ht="13.2" x14ac:dyDescent="0.25">
      <c r="S397" s="19"/>
      <c r="T397" s="19"/>
      <c r="V397" s="19"/>
      <c r="W397" s="19"/>
    </row>
    <row r="398" spans="19:23" ht="13.2" x14ac:dyDescent="0.25">
      <c r="S398" s="19"/>
      <c r="T398" s="19"/>
      <c r="V398" s="19"/>
      <c r="W398" s="19"/>
    </row>
    <row r="399" spans="19:23" ht="13.2" x14ac:dyDescent="0.25">
      <c r="S399" s="19"/>
      <c r="T399" s="19"/>
      <c r="V399" s="19"/>
      <c r="W399" s="19"/>
    </row>
    <row r="400" spans="19:23" ht="13.2" x14ac:dyDescent="0.25">
      <c r="S400" s="19"/>
      <c r="T400" s="19"/>
      <c r="V400" s="19"/>
      <c r="W400" s="19"/>
    </row>
    <row r="401" spans="19:23" ht="13.2" x14ac:dyDescent="0.25">
      <c r="S401" s="19"/>
      <c r="T401" s="19"/>
      <c r="V401" s="19"/>
      <c r="W401" s="19"/>
    </row>
    <row r="402" spans="19:23" ht="13.2" x14ac:dyDescent="0.25">
      <c r="S402" s="19"/>
      <c r="T402" s="19"/>
      <c r="V402" s="19"/>
      <c r="W402" s="19"/>
    </row>
    <row r="403" spans="19:23" ht="13.2" x14ac:dyDescent="0.25">
      <c r="S403" s="19"/>
      <c r="T403" s="19"/>
      <c r="V403" s="19"/>
      <c r="W403" s="19"/>
    </row>
    <row r="404" spans="19:23" ht="13.2" x14ac:dyDescent="0.25">
      <c r="S404" s="19"/>
      <c r="T404" s="19"/>
      <c r="V404" s="19"/>
      <c r="W404" s="19"/>
    </row>
    <row r="405" spans="19:23" ht="13.2" x14ac:dyDescent="0.25">
      <c r="S405" s="19"/>
      <c r="T405" s="19"/>
      <c r="V405" s="19"/>
      <c r="W405" s="19"/>
    </row>
    <row r="406" spans="19:23" ht="13.2" x14ac:dyDescent="0.25">
      <c r="S406" s="19"/>
      <c r="T406" s="19"/>
      <c r="V406" s="19"/>
      <c r="W406" s="19"/>
    </row>
    <row r="407" spans="19:23" ht="13.2" x14ac:dyDescent="0.25">
      <c r="S407" s="19"/>
      <c r="T407" s="19"/>
      <c r="V407" s="19"/>
      <c r="W407" s="19"/>
    </row>
    <row r="408" spans="19:23" ht="13.2" x14ac:dyDescent="0.25">
      <c r="S408" s="19"/>
      <c r="T408" s="19"/>
      <c r="V408" s="19"/>
      <c r="W408" s="19"/>
    </row>
    <row r="409" spans="19:23" ht="13.2" x14ac:dyDescent="0.25">
      <c r="S409" s="19"/>
      <c r="T409" s="19"/>
      <c r="V409" s="19"/>
      <c r="W409" s="19"/>
    </row>
    <row r="410" spans="19:23" ht="13.2" x14ac:dyDescent="0.25">
      <c r="S410" s="19"/>
      <c r="T410" s="19"/>
      <c r="V410" s="19"/>
      <c r="W410" s="19"/>
    </row>
    <row r="411" spans="19:23" ht="13.2" x14ac:dyDescent="0.25">
      <c r="S411" s="19"/>
      <c r="T411" s="19"/>
      <c r="V411" s="19"/>
      <c r="W411" s="19"/>
    </row>
    <row r="412" spans="19:23" ht="13.2" x14ac:dyDescent="0.25">
      <c r="S412" s="19"/>
      <c r="T412" s="19"/>
      <c r="V412" s="19"/>
      <c r="W412" s="19"/>
    </row>
    <row r="413" spans="19:23" ht="13.2" x14ac:dyDescent="0.25">
      <c r="S413" s="19"/>
      <c r="T413" s="19"/>
      <c r="V413" s="19"/>
      <c r="W413" s="19"/>
    </row>
    <row r="414" spans="19:23" ht="13.2" x14ac:dyDescent="0.25">
      <c r="S414" s="19"/>
      <c r="T414" s="19"/>
      <c r="V414" s="19"/>
      <c r="W414" s="19"/>
    </row>
    <row r="415" spans="19:23" ht="13.2" x14ac:dyDescent="0.25">
      <c r="S415" s="19"/>
      <c r="T415" s="19"/>
      <c r="V415" s="19"/>
      <c r="W415" s="19"/>
    </row>
    <row r="416" spans="19:23" ht="13.2" x14ac:dyDescent="0.25">
      <c r="S416" s="19"/>
      <c r="T416" s="19"/>
      <c r="V416" s="19"/>
      <c r="W416" s="19"/>
    </row>
    <row r="417" spans="19:23" ht="13.2" x14ac:dyDescent="0.25">
      <c r="S417" s="19"/>
      <c r="T417" s="19"/>
      <c r="V417" s="19"/>
      <c r="W417" s="19"/>
    </row>
    <row r="418" spans="19:23" ht="13.2" x14ac:dyDescent="0.25">
      <c r="S418" s="19"/>
      <c r="T418" s="19"/>
      <c r="V418" s="19"/>
      <c r="W418" s="19"/>
    </row>
    <row r="419" spans="19:23" ht="13.2" x14ac:dyDescent="0.25">
      <c r="S419" s="19"/>
      <c r="T419" s="19"/>
      <c r="V419" s="19"/>
      <c r="W419" s="19"/>
    </row>
    <row r="420" spans="19:23" ht="13.2" x14ac:dyDescent="0.25">
      <c r="S420" s="19"/>
      <c r="T420" s="19"/>
      <c r="V420" s="19"/>
      <c r="W420" s="19"/>
    </row>
    <row r="421" spans="19:23" ht="13.2" x14ac:dyDescent="0.25">
      <c r="S421" s="19"/>
      <c r="T421" s="19"/>
      <c r="V421" s="19"/>
      <c r="W421" s="19"/>
    </row>
    <row r="422" spans="19:23" ht="13.2" x14ac:dyDescent="0.25">
      <c r="S422" s="19"/>
      <c r="T422" s="19"/>
      <c r="V422" s="19"/>
      <c r="W422" s="19"/>
    </row>
    <row r="423" spans="19:23" ht="13.2" x14ac:dyDescent="0.25">
      <c r="S423" s="19"/>
      <c r="T423" s="19"/>
      <c r="V423" s="19"/>
      <c r="W423" s="19"/>
    </row>
    <row r="424" spans="19:23" ht="13.2" x14ac:dyDescent="0.25">
      <c r="S424" s="19"/>
      <c r="T424" s="19"/>
      <c r="V424" s="19"/>
      <c r="W424" s="19"/>
    </row>
    <row r="425" spans="19:23" ht="13.2" x14ac:dyDescent="0.25">
      <c r="S425" s="19"/>
      <c r="T425" s="19"/>
      <c r="V425" s="19"/>
      <c r="W425" s="19"/>
    </row>
    <row r="426" spans="19:23" ht="13.2" x14ac:dyDescent="0.25">
      <c r="S426" s="19"/>
      <c r="T426" s="19"/>
      <c r="V426" s="19"/>
      <c r="W426" s="19"/>
    </row>
    <row r="427" spans="19:23" ht="13.2" x14ac:dyDescent="0.25">
      <c r="S427" s="19"/>
      <c r="T427" s="19"/>
      <c r="V427" s="19"/>
      <c r="W427" s="19"/>
    </row>
    <row r="428" spans="19:23" ht="13.2" x14ac:dyDescent="0.25">
      <c r="S428" s="19"/>
      <c r="T428" s="19"/>
      <c r="V428" s="19"/>
      <c r="W428" s="19"/>
    </row>
    <row r="429" spans="19:23" ht="13.2" x14ac:dyDescent="0.25">
      <c r="S429" s="19"/>
      <c r="T429" s="19"/>
      <c r="V429" s="19"/>
      <c r="W429" s="19"/>
    </row>
    <row r="430" spans="19:23" ht="13.2" x14ac:dyDescent="0.25">
      <c r="S430" s="19"/>
      <c r="T430" s="19"/>
      <c r="V430" s="19"/>
      <c r="W430" s="19"/>
    </row>
    <row r="431" spans="19:23" ht="13.2" x14ac:dyDescent="0.25">
      <c r="S431" s="19"/>
      <c r="T431" s="19"/>
      <c r="V431" s="19"/>
      <c r="W431" s="19"/>
    </row>
    <row r="432" spans="19:23" ht="13.2" x14ac:dyDescent="0.25">
      <c r="S432" s="19"/>
      <c r="T432" s="19"/>
      <c r="V432" s="19"/>
      <c r="W432" s="19"/>
    </row>
    <row r="433" spans="19:23" ht="13.2" x14ac:dyDescent="0.25">
      <c r="S433" s="19"/>
      <c r="T433" s="19"/>
      <c r="V433" s="19"/>
      <c r="W433" s="19"/>
    </row>
    <row r="434" spans="19:23" ht="13.2" x14ac:dyDescent="0.25">
      <c r="S434" s="19"/>
      <c r="T434" s="19"/>
      <c r="V434" s="19"/>
      <c r="W434" s="19"/>
    </row>
    <row r="435" spans="19:23" ht="13.2" x14ac:dyDescent="0.25">
      <c r="S435" s="19"/>
      <c r="T435" s="19"/>
      <c r="V435" s="19"/>
      <c r="W435" s="19"/>
    </row>
    <row r="436" spans="19:23" ht="13.2" x14ac:dyDescent="0.25">
      <c r="S436" s="19"/>
      <c r="T436" s="19"/>
      <c r="V436" s="19"/>
      <c r="W436" s="19"/>
    </row>
    <row r="437" spans="19:23" ht="13.2" x14ac:dyDescent="0.25">
      <c r="S437" s="19"/>
      <c r="T437" s="19"/>
      <c r="V437" s="19"/>
      <c r="W437" s="19"/>
    </row>
    <row r="438" spans="19:23" ht="13.2" x14ac:dyDescent="0.25">
      <c r="S438" s="19"/>
      <c r="T438" s="19"/>
      <c r="V438" s="19"/>
      <c r="W438" s="19"/>
    </row>
    <row r="439" spans="19:23" ht="13.2" x14ac:dyDescent="0.25">
      <c r="S439" s="19"/>
      <c r="T439" s="19"/>
      <c r="V439" s="19"/>
      <c r="W439" s="19"/>
    </row>
    <row r="440" spans="19:23" ht="13.2" x14ac:dyDescent="0.25">
      <c r="S440" s="19"/>
      <c r="T440" s="19"/>
      <c r="V440" s="19"/>
      <c r="W440" s="19"/>
    </row>
    <row r="441" spans="19:23" ht="13.2" x14ac:dyDescent="0.25">
      <c r="S441" s="19"/>
      <c r="T441" s="19"/>
      <c r="V441" s="19"/>
      <c r="W441" s="19"/>
    </row>
    <row r="442" spans="19:23" ht="13.2" x14ac:dyDescent="0.25">
      <c r="S442" s="19"/>
      <c r="T442" s="19"/>
      <c r="V442" s="19"/>
      <c r="W442" s="19"/>
    </row>
    <row r="443" spans="19:23" ht="13.2" x14ac:dyDescent="0.25">
      <c r="S443" s="19"/>
      <c r="T443" s="19"/>
      <c r="V443" s="19"/>
      <c r="W443" s="19"/>
    </row>
    <row r="444" spans="19:23" ht="13.2" x14ac:dyDescent="0.25">
      <c r="S444" s="19"/>
      <c r="T444" s="19"/>
      <c r="V444" s="19"/>
      <c r="W444" s="19"/>
    </row>
    <row r="445" spans="19:23" ht="13.2" x14ac:dyDescent="0.25">
      <c r="S445" s="19"/>
      <c r="T445" s="19"/>
      <c r="V445" s="19"/>
      <c r="W445" s="19"/>
    </row>
    <row r="446" spans="19:23" ht="13.2" x14ac:dyDescent="0.25">
      <c r="S446" s="19"/>
      <c r="T446" s="19"/>
      <c r="V446" s="19"/>
      <c r="W446" s="19"/>
    </row>
    <row r="447" spans="19:23" ht="13.2" x14ac:dyDescent="0.25">
      <c r="S447" s="19"/>
      <c r="T447" s="19"/>
      <c r="V447" s="19"/>
      <c r="W447" s="19"/>
    </row>
    <row r="448" spans="19:23" ht="13.2" x14ac:dyDescent="0.25">
      <c r="S448" s="19"/>
      <c r="T448" s="19"/>
      <c r="V448" s="19"/>
      <c r="W448" s="19"/>
    </row>
    <row r="449" spans="19:23" ht="13.2" x14ac:dyDescent="0.25">
      <c r="S449" s="19"/>
      <c r="T449" s="19"/>
      <c r="V449" s="19"/>
      <c r="W449" s="19"/>
    </row>
    <row r="450" spans="19:23" ht="13.2" x14ac:dyDescent="0.25">
      <c r="S450" s="19"/>
      <c r="T450" s="19"/>
      <c r="V450" s="19"/>
      <c r="W450" s="19"/>
    </row>
    <row r="451" spans="19:23" ht="13.2" x14ac:dyDescent="0.25">
      <c r="S451" s="19"/>
      <c r="T451" s="19"/>
      <c r="V451" s="19"/>
      <c r="W451" s="19"/>
    </row>
    <row r="452" spans="19:23" ht="13.2" x14ac:dyDescent="0.25">
      <c r="S452" s="19"/>
      <c r="T452" s="19"/>
      <c r="V452" s="19"/>
      <c r="W452" s="19"/>
    </row>
    <row r="453" spans="19:23" ht="13.2" x14ac:dyDescent="0.25">
      <c r="S453" s="19"/>
      <c r="T453" s="19"/>
      <c r="V453" s="19"/>
      <c r="W453" s="19"/>
    </row>
    <row r="454" spans="19:23" ht="13.2" x14ac:dyDescent="0.25">
      <c r="S454" s="19"/>
      <c r="T454" s="19"/>
      <c r="V454" s="19"/>
      <c r="W454" s="19"/>
    </row>
    <row r="455" spans="19:23" ht="13.2" x14ac:dyDescent="0.25">
      <c r="S455" s="19"/>
      <c r="T455" s="19"/>
      <c r="V455" s="19"/>
      <c r="W455" s="19"/>
    </row>
    <row r="456" spans="19:23" ht="13.2" x14ac:dyDescent="0.25">
      <c r="S456" s="19"/>
      <c r="T456" s="19"/>
      <c r="V456" s="19"/>
      <c r="W456" s="19"/>
    </row>
    <row r="457" spans="19:23" ht="13.2" x14ac:dyDescent="0.25">
      <c r="S457" s="19"/>
      <c r="T457" s="19"/>
      <c r="V457" s="19"/>
      <c r="W457" s="19"/>
    </row>
    <row r="458" spans="19:23" ht="13.2" x14ac:dyDescent="0.25">
      <c r="S458" s="19"/>
      <c r="T458" s="19"/>
      <c r="V458" s="19"/>
      <c r="W458" s="19"/>
    </row>
    <row r="459" spans="19:23" ht="13.2" x14ac:dyDescent="0.25">
      <c r="S459" s="19"/>
      <c r="T459" s="19"/>
      <c r="V459" s="19"/>
      <c r="W459" s="19"/>
    </row>
    <row r="460" spans="19:23" ht="13.2" x14ac:dyDescent="0.25">
      <c r="S460" s="19"/>
      <c r="T460" s="19"/>
      <c r="V460" s="19"/>
      <c r="W460" s="19"/>
    </row>
    <row r="461" spans="19:23" ht="13.2" x14ac:dyDescent="0.25">
      <c r="S461" s="19"/>
      <c r="T461" s="19"/>
      <c r="V461" s="19"/>
      <c r="W461" s="19"/>
    </row>
    <row r="462" spans="19:23" ht="13.2" x14ac:dyDescent="0.25">
      <c r="S462" s="19"/>
      <c r="T462" s="19"/>
      <c r="V462" s="19"/>
      <c r="W462" s="19"/>
    </row>
    <row r="463" spans="19:23" ht="13.2" x14ac:dyDescent="0.25">
      <c r="S463" s="19"/>
      <c r="T463" s="19"/>
      <c r="V463" s="19"/>
      <c r="W463" s="19"/>
    </row>
    <row r="464" spans="19:23" ht="13.2" x14ac:dyDescent="0.25">
      <c r="S464" s="19"/>
      <c r="T464" s="19"/>
      <c r="V464" s="19"/>
      <c r="W464" s="19"/>
    </row>
    <row r="465" spans="19:23" ht="13.2" x14ac:dyDescent="0.25">
      <c r="S465" s="19"/>
      <c r="T465" s="19"/>
      <c r="V465" s="19"/>
      <c r="W465" s="19"/>
    </row>
    <row r="466" spans="19:23" ht="13.2" x14ac:dyDescent="0.25">
      <c r="S466" s="19"/>
      <c r="T466" s="19"/>
      <c r="V466" s="19"/>
      <c r="W466" s="19"/>
    </row>
    <row r="467" spans="19:23" ht="13.2" x14ac:dyDescent="0.25">
      <c r="S467" s="19"/>
      <c r="T467" s="19"/>
      <c r="V467" s="19"/>
      <c r="W467" s="19"/>
    </row>
    <row r="468" spans="19:23" ht="13.2" x14ac:dyDescent="0.25">
      <c r="S468" s="19"/>
      <c r="T468" s="19"/>
      <c r="V468" s="19"/>
      <c r="W468" s="19"/>
    </row>
    <row r="469" spans="19:23" ht="13.2" x14ac:dyDescent="0.25">
      <c r="S469" s="19"/>
      <c r="T469" s="19"/>
      <c r="V469" s="19"/>
      <c r="W469" s="19"/>
    </row>
    <row r="470" spans="19:23" ht="13.2" x14ac:dyDescent="0.25">
      <c r="S470" s="19"/>
      <c r="T470" s="19"/>
      <c r="V470" s="19"/>
      <c r="W470" s="19"/>
    </row>
    <row r="471" spans="19:23" ht="13.2" x14ac:dyDescent="0.25">
      <c r="S471" s="19"/>
      <c r="T471" s="19"/>
      <c r="V471" s="19"/>
      <c r="W471" s="19"/>
    </row>
    <row r="472" spans="19:23" ht="13.2" x14ac:dyDescent="0.25">
      <c r="S472" s="19"/>
      <c r="T472" s="19"/>
      <c r="V472" s="19"/>
      <c r="W472" s="19"/>
    </row>
    <row r="473" spans="19:23" ht="13.2" x14ac:dyDescent="0.25">
      <c r="S473" s="19"/>
      <c r="T473" s="19"/>
      <c r="V473" s="19"/>
      <c r="W473" s="19"/>
    </row>
    <row r="474" spans="19:23" ht="13.2" x14ac:dyDescent="0.25">
      <c r="S474" s="19"/>
      <c r="T474" s="19"/>
      <c r="V474" s="19"/>
      <c r="W474" s="19"/>
    </row>
    <row r="475" spans="19:23" ht="13.2" x14ac:dyDescent="0.25">
      <c r="S475" s="19"/>
      <c r="T475" s="19"/>
      <c r="V475" s="19"/>
      <c r="W475" s="19"/>
    </row>
    <row r="476" spans="19:23" ht="13.2" x14ac:dyDescent="0.25">
      <c r="S476" s="19"/>
      <c r="T476" s="19"/>
      <c r="V476" s="19"/>
      <c r="W476" s="19"/>
    </row>
    <row r="477" spans="19:23" ht="13.2" x14ac:dyDescent="0.25">
      <c r="S477" s="19"/>
      <c r="T477" s="19"/>
      <c r="V477" s="19"/>
      <c r="W477" s="19"/>
    </row>
    <row r="478" spans="19:23" ht="13.2" x14ac:dyDescent="0.25">
      <c r="S478" s="19"/>
      <c r="T478" s="19"/>
      <c r="V478" s="19"/>
      <c r="W478" s="19"/>
    </row>
    <row r="479" spans="19:23" ht="13.2" x14ac:dyDescent="0.25">
      <c r="S479" s="19"/>
      <c r="T479" s="19"/>
      <c r="V479" s="19"/>
      <c r="W479" s="19"/>
    </row>
    <row r="480" spans="19:23" ht="13.2" x14ac:dyDescent="0.25">
      <c r="S480" s="19"/>
      <c r="T480" s="19"/>
      <c r="V480" s="19"/>
      <c r="W480" s="19"/>
    </row>
    <row r="481" spans="19:23" ht="13.2" x14ac:dyDescent="0.25">
      <c r="S481" s="19"/>
      <c r="T481" s="19"/>
      <c r="V481" s="19"/>
      <c r="W481" s="19"/>
    </row>
    <row r="482" spans="19:23" ht="13.2" x14ac:dyDescent="0.25">
      <c r="S482" s="19"/>
      <c r="T482" s="19"/>
      <c r="V482" s="19"/>
      <c r="W482" s="19"/>
    </row>
    <row r="483" spans="19:23" ht="13.2" x14ac:dyDescent="0.25">
      <c r="S483" s="19"/>
      <c r="T483" s="19"/>
      <c r="V483" s="19"/>
      <c r="W483" s="19"/>
    </row>
    <row r="484" spans="19:23" ht="13.2" x14ac:dyDescent="0.25">
      <c r="S484" s="19"/>
      <c r="T484" s="19"/>
      <c r="V484" s="19"/>
      <c r="W484" s="19"/>
    </row>
    <row r="485" spans="19:23" ht="13.2" x14ac:dyDescent="0.25">
      <c r="S485" s="19"/>
      <c r="T485" s="19"/>
      <c r="V485" s="19"/>
      <c r="W485" s="19"/>
    </row>
    <row r="486" spans="19:23" ht="13.2" x14ac:dyDescent="0.25">
      <c r="S486" s="19"/>
      <c r="T486" s="19"/>
      <c r="V486" s="19"/>
      <c r="W486" s="19"/>
    </row>
    <row r="487" spans="19:23" ht="13.2" x14ac:dyDescent="0.25">
      <c r="S487" s="19"/>
      <c r="T487" s="19"/>
      <c r="V487" s="19"/>
      <c r="W487" s="19"/>
    </row>
    <row r="488" spans="19:23" ht="13.2" x14ac:dyDescent="0.25">
      <c r="S488" s="19"/>
      <c r="T488" s="19"/>
      <c r="V488" s="19"/>
      <c r="W488" s="19"/>
    </row>
    <row r="489" spans="19:23" ht="13.2" x14ac:dyDescent="0.25">
      <c r="S489" s="19"/>
      <c r="T489" s="19"/>
      <c r="V489" s="19"/>
      <c r="W489" s="19"/>
    </row>
    <row r="490" spans="19:23" ht="13.2" x14ac:dyDescent="0.25">
      <c r="S490" s="19"/>
      <c r="T490" s="19"/>
      <c r="V490" s="19"/>
      <c r="W490" s="19"/>
    </row>
    <row r="491" spans="19:23" ht="13.2" x14ac:dyDescent="0.25">
      <c r="S491" s="19"/>
      <c r="T491" s="19"/>
      <c r="V491" s="19"/>
      <c r="W491" s="19"/>
    </row>
    <row r="492" spans="19:23" ht="13.2" x14ac:dyDescent="0.25">
      <c r="S492" s="19"/>
      <c r="T492" s="19"/>
      <c r="V492" s="19"/>
      <c r="W492" s="19"/>
    </row>
    <row r="493" spans="19:23" ht="13.2" x14ac:dyDescent="0.25">
      <c r="S493" s="19"/>
      <c r="T493" s="19"/>
      <c r="V493" s="19"/>
      <c r="W493" s="19"/>
    </row>
    <row r="494" spans="19:23" ht="13.2" x14ac:dyDescent="0.25">
      <c r="S494" s="19"/>
      <c r="T494" s="19"/>
      <c r="V494" s="19"/>
      <c r="W494" s="19"/>
    </row>
    <row r="495" spans="19:23" ht="13.2" x14ac:dyDescent="0.25">
      <c r="S495" s="19"/>
      <c r="T495" s="19"/>
      <c r="V495" s="19"/>
      <c r="W495" s="19"/>
    </row>
    <row r="496" spans="19:23" ht="13.2" x14ac:dyDescent="0.25">
      <c r="S496" s="19"/>
      <c r="T496" s="19"/>
      <c r="V496" s="19"/>
      <c r="W496" s="19"/>
    </row>
    <row r="497" spans="19:23" ht="13.2" x14ac:dyDescent="0.25">
      <c r="S497" s="19"/>
      <c r="T497" s="19"/>
      <c r="V497" s="19"/>
      <c r="W497" s="19"/>
    </row>
    <row r="498" spans="19:23" ht="13.2" x14ac:dyDescent="0.25">
      <c r="S498" s="19"/>
      <c r="T498" s="19"/>
      <c r="V498" s="19"/>
      <c r="W498" s="19"/>
    </row>
    <row r="499" spans="19:23" ht="13.2" x14ac:dyDescent="0.25">
      <c r="S499" s="19"/>
      <c r="T499" s="19"/>
      <c r="V499" s="19"/>
      <c r="W499" s="19"/>
    </row>
    <row r="500" spans="19:23" ht="13.2" x14ac:dyDescent="0.25">
      <c r="S500" s="19"/>
      <c r="T500" s="19"/>
      <c r="V500" s="19"/>
      <c r="W500" s="19"/>
    </row>
    <row r="501" spans="19:23" ht="13.2" x14ac:dyDescent="0.25">
      <c r="S501" s="19"/>
      <c r="T501" s="19"/>
      <c r="V501" s="19"/>
      <c r="W501" s="19"/>
    </row>
    <row r="502" spans="19:23" ht="13.2" x14ac:dyDescent="0.25">
      <c r="S502" s="19"/>
      <c r="T502" s="19"/>
      <c r="V502" s="19"/>
      <c r="W502" s="19"/>
    </row>
    <row r="503" spans="19:23" ht="13.2" x14ac:dyDescent="0.25">
      <c r="S503" s="19"/>
      <c r="T503" s="19"/>
      <c r="V503" s="19"/>
      <c r="W503" s="19"/>
    </row>
    <row r="504" spans="19:23" ht="13.2" x14ac:dyDescent="0.25">
      <c r="S504" s="19"/>
      <c r="T504" s="19"/>
      <c r="V504" s="19"/>
      <c r="W504" s="19"/>
    </row>
    <row r="505" spans="19:23" ht="13.2" x14ac:dyDescent="0.25">
      <c r="S505" s="19"/>
      <c r="T505" s="19"/>
      <c r="V505" s="19"/>
      <c r="W505" s="19"/>
    </row>
    <row r="506" spans="19:23" ht="13.2" x14ac:dyDescent="0.25">
      <c r="S506" s="19"/>
      <c r="T506" s="19"/>
      <c r="V506" s="19"/>
      <c r="W506" s="19"/>
    </row>
    <row r="507" spans="19:23" ht="13.2" x14ac:dyDescent="0.25">
      <c r="S507" s="19"/>
      <c r="T507" s="19"/>
      <c r="V507" s="19"/>
      <c r="W507" s="19"/>
    </row>
    <row r="508" spans="19:23" ht="13.2" x14ac:dyDescent="0.25">
      <c r="S508" s="19"/>
      <c r="T508" s="19"/>
      <c r="V508" s="19"/>
      <c r="W508" s="19"/>
    </row>
    <row r="509" spans="19:23" ht="13.2" x14ac:dyDescent="0.25">
      <c r="S509" s="19"/>
      <c r="T509" s="19"/>
      <c r="V509" s="19"/>
      <c r="W509" s="19"/>
    </row>
    <row r="510" spans="19:23" ht="13.2" x14ac:dyDescent="0.25">
      <c r="S510" s="19"/>
      <c r="T510" s="19"/>
      <c r="V510" s="19"/>
      <c r="W510" s="19"/>
    </row>
    <row r="511" spans="19:23" ht="13.2" x14ac:dyDescent="0.25">
      <c r="S511" s="19"/>
      <c r="T511" s="19"/>
      <c r="V511" s="19"/>
      <c r="W511" s="19"/>
    </row>
    <row r="512" spans="19:23" ht="13.2" x14ac:dyDescent="0.25">
      <c r="S512" s="19"/>
      <c r="T512" s="19"/>
      <c r="V512" s="19"/>
      <c r="W512" s="19"/>
    </row>
    <row r="513" spans="19:23" ht="13.2" x14ac:dyDescent="0.25">
      <c r="S513" s="19"/>
      <c r="T513" s="19"/>
      <c r="V513" s="19"/>
      <c r="W513" s="19"/>
    </row>
    <row r="514" spans="19:23" ht="13.2" x14ac:dyDescent="0.25">
      <c r="S514" s="19"/>
      <c r="T514" s="19"/>
      <c r="V514" s="19"/>
      <c r="W514" s="19"/>
    </row>
    <row r="515" spans="19:23" ht="13.2" x14ac:dyDescent="0.25">
      <c r="S515" s="19"/>
      <c r="T515" s="19"/>
      <c r="V515" s="19"/>
      <c r="W515" s="19"/>
    </row>
    <row r="516" spans="19:23" ht="13.2" x14ac:dyDescent="0.25">
      <c r="S516" s="19"/>
      <c r="T516" s="19"/>
      <c r="V516" s="19"/>
      <c r="W516" s="19"/>
    </row>
    <row r="517" spans="19:23" ht="13.2" x14ac:dyDescent="0.25">
      <c r="S517" s="19"/>
      <c r="T517" s="19"/>
      <c r="V517" s="19"/>
      <c r="W517" s="19"/>
    </row>
    <row r="518" spans="19:23" ht="13.2" x14ac:dyDescent="0.25">
      <c r="S518" s="19"/>
      <c r="T518" s="19"/>
      <c r="V518" s="19"/>
      <c r="W518" s="19"/>
    </row>
    <row r="519" spans="19:23" ht="13.2" x14ac:dyDescent="0.25">
      <c r="S519" s="19"/>
      <c r="T519" s="19"/>
      <c r="V519" s="19"/>
      <c r="W519" s="19"/>
    </row>
    <row r="520" spans="19:23" ht="13.2" x14ac:dyDescent="0.25">
      <c r="S520" s="19"/>
      <c r="T520" s="19"/>
      <c r="V520" s="19"/>
      <c r="W520" s="19"/>
    </row>
    <row r="521" spans="19:23" ht="13.2" x14ac:dyDescent="0.25">
      <c r="S521" s="19"/>
      <c r="T521" s="19"/>
      <c r="V521" s="19"/>
      <c r="W521" s="19"/>
    </row>
    <row r="522" spans="19:23" ht="13.2" x14ac:dyDescent="0.25">
      <c r="S522" s="19"/>
      <c r="T522" s="19"/>
      <c r="V522" s="19"/>
      <c r="W522" s="19"/>
    </row>
    <row r="523" spans="19:23" ht="13.2" x14ac:dyDescent="0.25">
      <c r="S523" s="19"/>
      <c r="T523" s="19"/>
      <c r="V523" s="19"/>
      <c r="W523" s="19"/>
    </row>
    <row r="524" spans="19:23" ht="13.2" x14ac:dyDescent="0.25">
      <c r="S524" s="19"/>
      <c r="T524" s="19"/>
      <c r="V524" s="19"/>
      <c r="W524" s="19"/>
    </row>
    <row r="525" spans="19:23" ht="13.2" x14ac:dyDescent="0.25">
      <c r="S525" s="19"/>
      <c r="T525" s="19"/>
      <c r="V525" s="19"/>
      <c r="W525" s="19"/>
    </row>
    <row r="526" spans="19:23" ht="13.2" x14ac:dyDescent="0.25">
      <c r="S526" s="19"/>
      <c r="T526" s="19"/>
      <c r="V526" s="19"/>
      <c r="W526" s="19"/>
    </row>
    <row r="527" spans="19:23" ht="13.2" x14ac:dyDescent="0.25">
      <c r="S527" s="19"/>
      <c r="T527" s="19"/>
      <c r="V527" s="19"/>
      <c r="W527" s="19"/>
    </row>
    <row r="528" spans="19:23" ht="13.2" x14ac:dyDescent="0.25">
      <c r="S528" s="19"/>
      <c r="T528" s="19"/>
      <c r="V528" s="19"/>
      <c r="W528" s="19"/>
    </row>
    <row r="529" spans="19:23" ht="13.2" x14ac:dyDescent="0.25">
      <c r="S529" s="19"/>
      <c r="T529" s="19"/>
      <c r="V529" s="19"/>
      <c r="W529" s="19"/>
    </row>
    <row r="530" spans="19:23" ht="13.2" x14ac:dyDescent="0.25">
      <c r="S530" s="19"/>
      <c r="T530" s="19"/>
      <c r="V530" s="19"/>
      <c r="W530" s="19"/>
    </row>
    <row r="531" spans="19:23" ht="13.2" x14ac:dyDescent="0.25">
      <c r="S531" s="19"/>
      <c r="T531" s="19"/>
      <c r="V531" s="19"/>
      <c r="W531" s="19"/>
    </row>
    <row r="532" spans="19:23" ht="13.2" x14ac:dyDescent="0.25">
      <c r="S532" s="19"/>
      <c r="T532" s="19"/>
      <c r="V532" s="19"/>
      <c r="W532" s="19"/>
    </row>
    <row r="533" spans="19:23" ht="13.2" x14ac:dyDescent="0.25">
      <c r="S533" s="19"/>
      <c r="T533" s="19"/>
      <c r="V533" s="19"/>
      <c r="W533" s="19"/>
    </row>
    <row r="534" spans="19:23" ht="13.2" x14ac:dyDescent="0.25">
      <c r="S534" s="19"/>
      <c r="T534" s="19"/>
      <c r="V534" s="19"/>
      <c r="W534" s="19"/>
    </row>
    <row r="535" spans="19:23" ht="13.2" x14ac:dyDescent="0.25">
      <c r="S535" s="19"/>
      <c r="T535" s="19"/>
      <c r="V535" s="19"/>
      <c r="W535" s="19"/>
    </row>
    <row r="536" spans="19:23" ht="13.2" x14ac:dyDescent="0.25">
      <c r="S536" s="19"/>
      <c r="T536" s="19"/>
      <c r="V536" s="19"/>
      <c r="W536" s="19"/>
    </row>
    <row r="537" spans="19:23" ht="13.2" x14ac:dyDescent="0.25">
      <c r="S537" s="19"/>
      <c r="T537" s="19"/>
      <c r="V537" s="19"/>
      <c r="W537" s="19"/>
    </row>
    <row r="538" spans="19:23" ht="13.2" x14ac:dyDescent="0.25">
      <c r="S538" s="19"/>
      <c r="T538" s="19"/>
      <c r="V538" s="19"/>
      <c r="W538" s="19"/>
    </row>
    <row r="539" spans="19:23" ht="13.2" x14ac:dyDescent="0.25">
      <c r="S539" s="19"/>
      <c r="T539" s="19"/>
      <c r="V539" s="19"/>
      <c r="W539" s="19"/>
    </row>
    <row r="540" spans="19:23" ht="13.2" x14ac:dyDescent="0.25">
      <c r="S540" s="19"/>
      <c r="T540" s="19"/>
      <c r="V540" s="19"/>
      <c r="W540" s="19"/>
    </row>
    <row r="541" spans="19:23" ht="13.2" x14ac:dyDescent="0.25">
      <c r="S541" s="19"/>
      <c r="T541" s="19"/>
      <c r="V541" s="19"/>
      <c r="W541" s="19"/>
    </row>
    <row r="542" spans="19:23" ht="13.2" x14ac:dyDescent="0.25">
      <c r="S542" s="19"/>
      <c r="T542" s="19"/>
      <c r="V542" s="19"/>
      <c r="W542" s="19"/>
    </row>
    <row r="543" spans="19:23" ht="13.2" x14ac:dyDescent="0.25">
      <c r="S543" s="19"/>
      <c r="T543" s="19"/>
      <c r="V543" s="19"/>
      <c r="W543" s="19"/>
    </row>
    <row r="544" spans="19:23" ht="13.2" x14ac:dyDescent="0.25">
      <c r="S544" s="19"/>
      <c r="T544" s="19"/>
      <c r="V544" s="19"/>
      <c r="W544" s="19"/>
    </row>
    <row r="545" spans="19:23" ht="13.2" x14ac:dyDescent="0.25">
      <c r="S545" s="19"/>
      <c r="T545" s="19"/>
      <c r="V545" s="19"/>
      <c r="W545" s="19"/>
    </row>
    <row r="546" spans="19:23" ht="13.2" x14ac:dyDescent="0.25">
      <c r="S546" s="19"/>
      <c r="T546" s="19"/>
      <c r="V546" s="19"/>
      <c r="W546" s="19"/>
    </row>
    <row r="547" spans="19:23" ht="13.2" x14ac:dyDescent="0.25">
      <c r="S547" s="19"/>
      <c r="T547" s="19"/>
      <c r="V547" s="19"/>
      <c r="W547" s="19"/>
    </row>
    <row r="548" spans="19:23" ht="13.2" x14ac:dyDescent="0.25">
      <c r="S548" s="19"/>
      <c r="T548" s="19"/>
      <c r="V548" s="19"/>
      <c r="W548" s="19"/>
    </row>
    <row r="549" spans="19:23" ht="13.2" x14ac:dyDescent="0.25">
      <c r="S549" s="19"/>
      <c r="T549" s="19"/>
      <c r="V549" s="19"/>
      <c r="W549" s="19"/>
    </row>
    <row r="550" spans="19:23" ht="13.2" x14ac:dyDescent="0.25">
      <c r="S550" s="19"/>
      <c r="T550" s="19"/>
      <c r="V550" s="19"/>
      <c r="W550" s="19"/>
    </row>
    <row r="551" spans="19:23" ht="13.2" x14ac:dyDescent="0.25">
      <c r="S551" s="19"/>
      <c r="T551" s="19"/>
      <c r="V551" s="19"/>
      <c r="W551" s="19"/>
    </row>
    <row r="552" spans="19:23" ht="13.2" x14ac:dyDescent="0.25">
      <c r="S552" s="19"/>
      <c r="T552" s="19"/>
      <c r="V552" s="19"/>
      <c r="W552" s="19"/>
    </row>
    <row r="553" spans="19:23" ht="13.2" x14ac:dyDescent="0.25">
      <c r="S553" s="19"/>
      <c r="T553" s="19"/>
      <c r="V553" s="19"/>
      <c r="W553" s="19"/>
    </row>
    <row r="554" spans="19:23" ht="13.2" x14ac:dyDescent="0.25">
      <c r="S554" s="19"/>
      <c r="T554" s="19"/>
      <c r="V554" s="19"/>
      <c r="W554" s="19"/>
    </row>
    <row r="555" spans="19:23" ht="13.2" x14ac:dyDescent="0.25">
      <c r="S555" s="19"/>
      <c r="T555" s="19"/>
      <c r="V555" s="19"/>
      <c r="W555" s="19"/>
    </row>
    <row r="556" spans="19:23" ht="13.2" x14ac:dyDescent="0.25">
      <c r="S556" s="19"/>
      <c r="T556" s="19"/>
      <c r="V556" s="19"/>
      <c r="W556" s="19"/>
    </row>
    <row r="557" spans="19:23" ht="13.2" x14ac:dyDescent="0.25">
      <c r="S557" s="19"/>
      <c r="T557" s="19"/>
      <c r="V557" s="19"/>
      <c r="W557" s="19"/>
    </row>
    <row r="558" spans="19:23" ht="13.2" x14ac:dyDescent="0.25">
      <c r="S558" s="19"/>
      <c r="T558" s="19"/>
      <c r="V558" s="19"/>
      <c r="W558" s="19"/>
    </row>
    <row r="559" spans="19:23" ht="13.2" x14ac:dyDescent="0.25">
      <c r="S559" s="19"/>
      <c r="T559" s="19"/>
      <c r="V559" s="19"/>
      <c r="W559" s="19"/>
    </row>
    <row r="560" spans="19:23" ht="13.2" x14ac:dyDescent="0.25">
      <c r="S560" s="19"/>
      <c r="T560" s="19"/>
      <c r="V560" s="19"/>
      <c r="W560" s="19"/>
    </row>
    <row r="561" spans="19:23" ht="13.2" x14ac:dyDescent="0.25">
      <c r="S561" s="19"/>
      <c r="T561" s="19"/>
      <c r="V561" s="19"/>
      <c r="W561" s="19"/>
    </row>
    <row r="562" spans="19:23" ht="13.2" x14ac:dyDescent="0.25">
      <c r="S562" s="19"/>
      <c r="T562" s="19"/>
      <c r="V562" s="19"/>
      <c r="W562" s="19"/>
    </row>
    <row r="563" spans="19:23" ht="13.2" x14ac:dyDescent="0.25">
      <c r="S563" s="19"/>
      <c r="T563" s="19"/>
      <c r="V563" s="19"/>
      <c r="W563" s="19"/>
    </row>
    <row r="564" spans="19:23" ht="13.2" x14ac:dyDescent="0.25">
      <c r="S564" s="19"/>
      <c r="T564" s="19"/>
      <c r="V564" s="19"/>
      <c r="W564" s="19"/>
    </row>
    <row r="565" spans="19:23" ht="13.2" x14ac:dyDescent="0.25">
      <c r="S565" s="19"/>
      <c r="T565" s="19"/>
      <c r="V565" s="19"/>
      <c r="W565" s="19"/>
    </row>
    <row r="566" spans="19:23" ht="13.2" x14ac:dyDescent="0.25">
      <c r="S566" s="19"/>
      <c r="T566" s="19"/>
      <c r="V566" s="19"/>
      <c r="W566" s="19"/>
    </row>
    <row r="567" spans="19:23" ht="13.2" x14ac:dyDescent="0.25">
      <c r="S567" s="19"/>
      <c r="T567" s="19"/>
      <c r="V567" s="19"/>
      <c r="W567" s="19"/>
    </row>
    <row r="568" spans="19:23" ht="13.2" x14ac:dyDescent="0.25">
      <c r="S568" s="19"/>
      <c r="T568" s="19"/>
      <c r="V568" s="19"/>
      <c r="W568" s="19"/>
    </row>
    <row r="569" spans="19:23" ht="13.2" x14ac:dyDescent="0.25">
      <c r="S569" s="19"/>
      <c r="T569" s="19"/>
      <c r="V569" s="19"/>
      <c r="W569" s="19"/>
    </row>
    <row r="570" spans="19:23" ht="13.2" x14ac:dyDescent="0.25">
      <c r="S570" s="19"/>
      <c r="T570" s="19"/>
      <c r="V570" s="19"/>
      <c r="W570" s="19"/>
    </row>
    <row r="571" spans="19:23" ht="13.2" x14ac:dyDescent="0.25">
      <c r="S571" s="19"/>
      <c r="T571" s="19"/>
      <c r="V571" s="19"/>
      <c r="W571" s="19"/>
    </row>
    <row r="572" spans="19:23" ht="13.2" x14ac:dyDescent="0.25">
      <c r="S572" s="19"/>
      <c r="T572" s="19"/>
      <c r="V572" s="19"/>
      <c r="W572" s="19"/>
    </row>
    <row r="573" spans="19:23" ht="13.2" x14ac:dyDescent="0.25">
      <c r="S573" s="19"/>
      <c r="T573" s="19"/>
      <c r="V573" s="19"/>
      <c r="W573" s="19"/>
    </row>
    <row r="574" spans="19:23" ht="13.2" x14ac:dyDescent="0.25">
      <c r="S574" s="19"/>
      <c r="T574" s="19"/>
      <c r="V574" s="19"/>
      <c r="W574" s="19"/>
    </row>
    <row r="575" spans="19:23" ht="13.2" x14ac:dyDescent="0.25">
      <c r="S575" s="19"/>
      <c r="T575" s="19"/>
      <c r="V575" s="19"/>
      <c r="W575" s="19"/>
    </row>
    <row r="576" spans="19:23" ht="13.2" x14ac:dyDescent="0.25">
      <c r="S576" s="19"/>
      <c r="T576" s="19"/>
      <c r="V576" s="19"/>
      <c r="W576" s="19"/>
    </row>
    <row r="577" spans="19:23" ht="13.2" x14ac:dyDescent="0.25">
      <c r="S577" s="19"/>
      <c r="T577" s="19"/>
      <c r="V577" s="19"/>
      <c r="W577" s="19"/>
    </row>
    <row r="578" spans="19:23" ht="13.2" x14ac:dyDescent="0.25">
      <c r="S578" s="19"/>
      <c r="T578" s="19"/>
      <c r="V578" s="19"/>
      <c r="W578" s="19"/>
    </row>
    <row r="579" spans="19:23" ht="13.2" x14ac:dyDescent="0.25">
      <c r="S579" s="19"/>
      <c r="T579" s="19"/>
      <c r="V579" s="19"/>
      <c r="W579" s="19"/>
    </row>
    <row r="580" spans="19:23" ht="13.2" x14ac:dyDescent="0.25">
      <c r="S580" s="19"/>
      <c r="T580" s="19"/>
      <c r="V580" s="19"/>
      <c r="W580" s="19"/>
    </row>
    <row r="581" spans="19:23" ht="13.2" x14ac:dyDescent="0.25">
      <c r="S581" s="19"/>
      <c r="T581" s="19"/>
      <c r="V581" s="19"/>
      <c r="W581" s="19"/>
    </row>
    <row r="582" spans="19:23" ht="13.2" x14ac:dyDescent="0.25">
      <c r="S582" s="19"/>
      <c r="T582" s="19"/>
      <c r="V582" s="19"/>
      <c r="W582" s="19"/>
    </row>
    <row r="583" spans="19:23" ht="13.2" x14ac:dyDescent="0.25">
      <c r="S583" s="19"/>
      <c r="T583" s="19"/>
      <c r="V583" s="19"/>
      <c r="W583" s="19"/>
    </row>
    <row r="584" spans="19:23" ht="13.2" x14ac:dyDescent="0.25">
      <c r="S584" s="19"/>
      <c r="T584" s="19"/>
      <c r="V584" s="19"/>
      <c r="W584" s="19"/>
    </row>
    <row r="585" spans="19:23" ht="13.2" x14ac:dyDescent="0.25">
      <c r="S585" s="19"/>
      <c r="T585" s="19"/>
      <c r="V585" s="19"/>
      <c r="W585" s="19"/>
    </row>
    <row r="586" spans="19:23" ht="13.2" x14ac:dyDescent="0.25">
      <c r="S586" s="19"/>
      <c r="T586" s="19"/>
      <c r="V586" s="19"/>
      <c r="W586" s="19"/>
    </row>
    <row r="587" spans="19:23" ht="13.2" x14ac:dyDescent="0.25">
      <c r="S587" s="19"/>
      <c r="T587" s="19"/>
      <c r="V587" s="19"/>
      <c r="W587" s="19"/>
    </row>
    <row r="588" spans="19:23" ht="13.2" x14ac:dyDescent="0.25">
      <c r="S588" s="19"/>
      <c r="T588" s="19"/>
      <c r="V588" s="19"/>
      <c r="W588" s="19"/>
    </row>
    <row r="589" spans="19:23" ht="13.2" x14ac:dyDescent="0.25">
      <c r="S589" s="19"/>
      <c r="T589" s="19"/>
      <c r="V589" s="19"/>
      <c r="W589" s="19"/>
    </row>
    <row r="590" spans="19:23" ht="13.2" x14ac:dyDescent="0.25">
      <c r="S590" s="19"/>
      <c r="T590" s="19"/>
      <c r="V590" s="19"/>
      <c r="W590" s="19"/>
    </row>
    <row r="591" spans="19:23" ht="13.2" x14ac:dyDescent="0.25">
      <c r="S591" s="19"/>
      <c r="T591" s="19"/>
      <c r="V591" s="19"/>
      <c r="W591" s="19"/>
    </row>
    <row r="592" spans="19:23" ht="13.2" x14ac:dyDescent="0.25">
      <c r="S592" s="19"/>
      <c r="T592" s="19"/>
      <c r="V592" s="19"/>
      <c r="W592" s="19"/>
    </row>
    <row r="593" spans="19:23" ht="13.2" x14ac:dyDescent="0.25">
      <c r="S593" s="19"/>
      <c r="T593" s="19"/>
      <c r="V593" s="19"/>
      <c r="W593" s="19"/>
    </row>
    <row r="594" spans="19:23" ht="13.2" x14ac:dyDescent="0.25">
      <c r="S594" s="19"/>
      <c r="T594" s="19"/>
      <c r="V594" s="19"/>
      <c r="W594" s="19"/>
    </row>
    <row r="595" spans="19:23" ht="13.2" x14ac:dyDescent="0.25">
      <c r="S595" s="19"/>
      <c r="T595" s="19"/>
      <c r="V595" s="19"/>
      <c r="W595" s="19"/>
    </row>
    <row r="596" spans="19:23" ht="13.2" x14ac:dyDescent="0.25">
      <c r="S596" s="19"/>
      <c r="T596" s="19"/>
      <c r="V596" s="19"/>
      <c r="W596" s="19"/>
    </row>
    <row r="597" spans="19:23" ht="13.2" x14ac:dyDescent="0.25">
      <c r="S597" s="19"/>
      <c r="T597" s="19"/>
      <c r="V597" s="19"/>
      <c r="W597" s="19"/>
    </row>
    <row r="598" spans="19:23" ht="13.2" x14ac:dyDescent="0.25">
      <c r="S598" s="19"/>
      <c r="T598" s="19"/>
      <c r="V598" s="19"/>
      <c r="W598" s="19"/>
    </row>
    <row r="599" spans="19:23" ht="13.2" x14ac:dyDescent="0.25">
      <c r="S599" s="19"/>
      <c r="T599" s="19"/>
      <c r="V599" s="19"/>
      <c r="W599" s="19"/>
    </row>
    <row r="600" spans="19:23" ht="13.2" x14ac:dyDescent="0.25">
      <c r="S600" s="19"/>
      <c r="T600" s="19"/>
      <c r="V600" s="19"/>
      <c r="W600" s="19"/>
    </row>
    <row r="601" spans="19:23" ht="13.2" x14ac:dyDescent="0.25">
      <c r="S601" s="19"/>
      <c r="T601" s="19"/>
      <c r="V601" s="19"/>
      <c r="W601" s="19"/>
    </row>
    <row r="602" spans="19:23" ht="13.2" x14ac:dyDescent="0.25">
      <c r="S602" s="19"/>
      <c r="T602" s="19"/>
      <c r="V602" s="19"/>
      <c r="W602" s="19"/>
    </row>
    <row r="603" spans="19:23" ht="13.2" x14ac:dyDescent="0.25">
      <c r="S603" s="19"/>
      <c r="T603" s="19"/>
      <c r="V603" s="19"/>
      <c r="W603" s="19"/>
    </row>
    <row r="604" spans="19:23" ht="13.2" x14ac:dyDescent="0.25">
      <c r="S604" s="19"/>
      <c r="T604" s="19"/>
      <c r="V604" s="19"/>
      <c r="W604" s="19"/>
    </row>
    <row r="605" spans="19:23" ht="13.2" x14ac:dyDescent="0.25">
      <c r="S605" s="19"/>
      <c r="T605" s="19"/>
      <c r="V605" s="19"/>
      <c r="W605" s="19"/>
    </row>
    <row r="606" spans="19:23" ht="13.2" x14ac:dyDescent="0.25">
      <c r="S606" s="19"/>
      <c r="T606" s="19"/>
      <c r="V606" s="19"/>
      <c r="W606" s="19"/>
    </row>
    <row r="607" spans="19:23" ht="13.2" x14ac:dyDescent="0.25">
      <c r="S607" s="19"/>
      <c r="T607" s="19"/>
      <c r="V607" s="19"/>
      <c r="W607" s="19"/>
    </row>
    <row r="608" spans="19:23" ht="13.2" x14ac:dyDescent="0.25">
      <c r="S608" s="19"/>
      <c r="T608" s="19"/>
      <c r="V608" s="19"/>
      <c r="W608" s="19"/>
    </row>
    <row r="609" spans="19:23" ht="13.2" x14ac:dyDescent="0.25">
      <c r="S609" s="19"/>
      <c r="T609" s="19"/>
      <c r="V609" s="19"/>
      <c r="W609" s="19"/>
    </row>
    <row r="610" spans="19:23" ht="13.2" x14ac:dyDescent="0.25">
      <c r="S610" s="19"/>
      <c r="T610" s="19"/>
      <c r="V610" s="19"/>
      <c r="W610" s="19"/>
    </row>
    <row r="611" spans="19:23" ht="13.2" x14ac:dyDescent="0.25">
      <c r="S611" s="19"/>
      <c r="T611" s="19"/>
      <c r="V611" s="19"/>
      <c r="W611" s="19"/>
    </row>
    <row r="612" spans="19:23" ht="13.2" x14ac:dyDescent="0.25">
      <c r="S612" s="19"/>
      <c r="T612" s="19"/>
      <c r="V612" s="19"/>
      <c r="W612" s="19"/>
    </row>
    <row r="613" spans="19:23" ht="13.2" x14ac:dyDescent="0.25">
      <c r="S613" s="19"/>
      <c r="T613" s="19"/>
      <c r="V613" s="19"/>
      <c r="W613" s="19"/>
    </row>
    <row r="614" spans="19:23" ht="13.2" x14ac:dyDescent="0.25">
      <c r="S614" s="19"/>
      <c r="T614" s="19"/>
      <c r="V614" s="19"/>
      <c r="W614" s="19"/>
    </row>
    <row r="615" spans="19:23" ht="13.2" x14ac:dyDescent="0.25">
      <c r="S615" s="19"/>
      <c r="T615" s="19"/>
      <c r="V615" s="19"/>
      <c r="W615" s="19"/>
    </row>
    <row r="616" spans="19:23" ht="13.2" x14ac:dyDescent="0.25">
      <c r="S616" s="19"/>
      <c r="T616" s="19"/>
      <c r="V616" s="19"/>
      <c r="W616" s="19"/>
    </row>
    <row r="617" spans="19:23" ht="13.2" x14ac:dyDescent="0.25">
      <c r="S617" s="19"/>
      <c r="T617" s="19"/>
      <c r="V617" s="19"/>
      <c r="W617" s="19"/>
    </row>
    <row r="618" spans="19:23" ht="13.2" x14ac:dyDescent="0.25">
      <c r="S618" s="19"/>
      <c r="T618" s="19"/>
      <c r="V618" s="19"/>
      <c r="W618" s="19"/>
    </row>
    <row r="619" spans="19:23" ht="13.2" x14ac:dyDescent="0.25">
      <c r="S619" s="19"/>
      <c r="T619" s="19"/>
      <c r="V619" s="19"/>
      <c r="W619" s="19"/>
    </row>
    <row r="620" spans="19:23" ht="13.2" x14ac:dyDescent="0.25">
      <c r="S620" s="19"/>
      <c r="T620" s="19"/>
      <c r="V620" s="19"/>
      <c r="W620" s="19"/>
    </row>
    <row r="621" spans="19:23" ht="13.2" x14ac:dyDescent="0.25">
      <c r="S621" s="19"/>
      <c r="T621" s="19"/>
      <c r="V621" s="19"/>
      <c r="W621" s="19"/>
    </row>
    <row r="622" spans="19:23" ht="13.2" x14ac:dyDescent="0.25">
      <c r="S622" s="19"/>
      <c r="T622" s="19"/>
      <c r="V622" s="19"/>
      <c r="W622" s="19"/>
    </row>
    <row r="623" spans="19:23" ht="13.2" x14ac:dyDescent="0.25">
      <c r="S623" s="19"/>
      <c r="T623" s="19"/>
      <c r="V623" s="19"/>
      <c r="W623" s="19"/>
    </row>
    <row r="624" spans="19:23" ht="13.2" x14ac:dyDescent="0.25">
      <c r="S624" s="19"/>
      <c r="T624" s="19"/>
      <c r="V624" s="19"/>
      <c r="W624" s="19"/>
    </row>
    <row r="625" spans="19:23" ht="13.2" x14ac:dyDescent="0.25">
      <c r="S625" s="19"/>
      <c r="T625" s="19"/>
      <c r="V625" s="19"/>
      <c r="W625" s="19"/>
    </row>
    <row r="626" spans="19:23" ht="13.2" x14ac:dyDescent="0.25">
      <c r="S626" s="19"/>
      <c r="T626" s="19"/>
      <c r="V626" s="19"/>
      <c r="W626" s="19"/>
    </row>
    <row r="627" spans="19:23" ht="13.2" x14ac:dyDescent="0.25">
      <c r="S627" s="19"/>
      <c r="T627" s="19"/>
      <c r="V627" s="19"/>
      <c r="W627" s="19"/>
    </row>
    <row r="628" spans="19:23" ht="13.2" x14ac:dyDescent="0.25">
      <c r="S628" s="19"/>
      <c r="T628" s="19"/>
      <c r="V628" s="19"/>
      <c r="W628" s="19"/>
    </row>
    <row r="629" spans="19:23" ht="13.2" x14ac:dyDescent="0.25">
      <c r="S629" s="19"/>
      <c r="T629" s="19"/>
      <c r="V629" s="19"/>
      <c r="W629" s="19"/>
    </row>
    <row r="630" spans="19:23" ht="13.2" x14ac:dyDescent="0.25">
      <c r="S630" s="19"/>
      <c r="T630" s="19"/>
      <c r="V630" s="19"/>
      <c r="W630" s="19"/>
    </row>
    <row r="631" spans="19:23" ht="13.2" x14ac:dyDescent="0.25">
      <c r="S631" s="19"/>
      <c r="T631" s="19"/>
      <c r="V631" s="19"/>
      <c r="W631" s="19"/>
    </row>
    <row r="632" spans="19:23" ht="13.2" x14ac:dyDescent="0.25">
      <c r="S632" s="19"/>
      <c r="T632" s="19"/>
      <c r="V632" s="19"/>
      <c r="W632" s="19"/>
    </row>
    <row r="633" spans="19:23" ht="13.2" x14ac:dyDescent="0.25">
      <c r="S633" s="19"/>
      <c r="T633" s="19"/>
      <c r="V633" s="19"/>
      <c r="W633" s="19"/>
    </row>
    <row r="634" spans="19:23" ht="13.2" x14ac:dyDescent="0.25">
      <c r="S634" s="19"/>
      <c r="T634" s="19"/>
      <c r="V634" s="19"/>
      <c r="W634" s="19"/>
    </row>
    <row r="635" spans="19:23" ht="13.2" x14ac:dyDescent="0.25">
      <c r="S635" s="19"/>
      <c r="T635" s="19"/>
      <c r="V635" s="19"/>
      <c r="W635" s="19"/>
    </row>
    <row r="636" spans="19:23" ht="13.2" x14ac:dyDescent="0.25">
      <c r="S636" s="19"/>
      <c r="T636" s="19"/>
      <c r="V636" s="19"/>
      <c r="W636" s="19"/>
    </row>
    <row r="637" spans="19:23" ht="13.2" x14ac:dyDescent="0.25">
      <c r="S637" s="19"/>
      <c r="T637" s="19"/>
      <c r="V637" s="19"/>
      <c r="W637" s="19"/>
    </row>
    <row r="638" spans="19:23" ht="13.2" x14ac:dyDescent="0.25">
      <c r="S638" s="19"/>
      <c r="T638" s="19"/>
      <c r="V638" s="19"/>
      <c r="W638" s="19"/>
    </row>
    <row r="639" spans="19:23" ht="13.2" x14ac:dyDescent="0.25">
      <c r="S639" s="19"/>
      <c r="T639" s="19"/>
      <c r="V639" s="19"/>
      <c r="W639" s="19"/>
    </row>
    <row r="640" spans="19:23" ht="13.2" x14ac:dyDescent="0.25">
      <c r="S640" s="19"/>
      <c r="T640" s="19"/>
      <c r="V640" s="19"/>
      <c r="W640" s="19"/>
    </row>
    <row r="641" spans="19:23" ht="13.2" x14ac:dyDescent="0.25">
      <c r="S641" s="19"/>
      <c r="T641" s="19"/>
      <c r="V641" s="19"/>
      <c r="W641" s="19"/>
    </row>
    <row r="642" spans="19:23" ht="13.2" x14ac:dyDescent="0.25">
      <c r="S642" s="19"/>
      <c r="T642" s="19"/>
      <c r="V642" s="19"/>
      <c r="W642" s="19"/>
    </row>
    <row r="643" spans="19:23" ht="13.2" x14ac:dyDescent="0.25">
      <c r="S643" s="19"/>
      <c r="T643" s="19"/>
      <c r="V643" s="19"/>
      <c r="W643" s="19"/>
    </row>
    <row r="644" spans="19:23" ht="13.2" x14ac:dyDescent="0.25">
      <c r="S644" s="19"/>
      <c r="T644" s="19"/>
      <c r="V644" s="19"/>
      <c r="W644" s="19"/>
    </row>
    <row r="645" spans="19:23" ht="13.2" x14ac:dyDescent="0.25">
      <c r="S645" s="19"/>
      <c r="T645" s="19"/>
      <c r="V645" s="19"/>
      <c r="W645" s="19"/>
    </row>
    <row r="646" spans="19:23" ht="13.2" x14ac:dyDescent="0.25">
      <c r="S646" s="19"/>
      <c r="T646" s="19"/>
      <c r="V646" s="19"/>
      <c r="W646" s="19"/>
    </row>
    <row r="647" spans="19:23" ht="13.2" x14ac:dyDescent="0.25">
      <c r="S647" s="19"/>
      <c r="T647" s="19"/>
      <c r="V647" s="19"/>
      <c r="W647" s="19"/>
    </row>
    <row r="648" spans="19:23" ht="13.2" x14ac:dyDescent="0.25">
      <c r="S648" s="19"/>
      <c r="T648" s="19"/>
      <c r="V648" s="19"/>
      <c r="W648" s="19"/>
    </row>
    <row r="649" spans="19:23" ht="13.2" x14ac:dyDescent="0.25">
      <c r="S649" s="19"/>
      <c r="T649" s="19"/>
      <c r="V649" s="19"/>
      <c r="W649" s="19"/>
    </row>
    <row r="650" spans="19:23" ht="13.2" x14ac:dyDescent="0.25">
      <c r="S650" s="19"/>
      <c r="T650" s="19"/>
      <c r="V650" s="19"/>
      <c r="W650" s="19"/>
    </row>
    <row r="651" spans="19:23" ht="13.2" x14ac:dyDescent="0.25">
      <c r="S651" s="19"/>
      <c r="T651" s="19"/>
      <c r="V651" s="19"/>
      <c r="W651" s="19"/>
    </row>
    <row r="652" spans="19:23" ht="13.2" x14ac:dyDescent="0.25">
      <c r="S652" s="19"/>
      <c r="T652" s="19"/>
      <c r="V652" s="19"/>
      <c r="W652" s="19"/>
    </row>
    <row r="653" spans="19:23" ht="13.2" x14ac:dyDescent="0.25">
      <c r="S653" s="19"/>
      <c r="T653" s="19"/>
      <c r="V653" s="19"/>
      <c r="W653" s="19"/>
    </row>
    <row r="654" spans="19:23" ht="13.2" x14ac:dyDescent="0.25">
      <c r="S654" s="19"/>
      <c r="T654" s="19"/>
      <c r="V654" s="19"/>
      <c r="W654" s="19"/>
    </row>
    <row r="655" spans="19:23" ht="13.2" x14ac:dyDescent="0.25">
      <c r="S655" s="19"/>
      <c r="T655" s="19"/>
      <c r="V655" s="19"/>
      <c r="W655" s="19"/>
    </row>
    <row r="656" spans="19:23" ht="13.2" x14ac:dyDescent="0.25">
      <c r="S656" s="19"/>
      <c r="T656" s="19"/>
      <c r="V656" s="19"/>
      <c r="W656" s="19"/>
    </row>
    <row r="657" spans="19:23" ht="13.2" x14ac:dyDescent="0.25">
      <c r="S657" s="19"/>
      <c r="T657" s="19"/>
      <c r="V657" s="19"/>
      <c r="W657" s="19"/>
    </row>
    <row r="658" spans="19:23" ht="13.2" x14ac:dyDescent="0.25">
      <c r="S658" s="19"/>
      <c r="T658" s="19"/>
      <c r="V658" s="19"/>
      <c r="W658" s="19"/>
    </row>
    <row r="659" spans="19:23" ht="13.2" x14ac:dyDescent="0.25">
      <c r="S659" s="19"/>
      <c r="T659" s="19"/>
      <c r="V659" s="19"/>
      <c r="W659" s="19"/>
    </row>
    <row r="660" spans="19:23" ht="13.2" x14ac:dyDescent="0.25">
      <c r="S660" s="19"/>
      <c r="T660" s="19"/>
      <c r="V660" s="19"/>
      <c r="W660" s="19"/>
    </row>
    <row r="661" spans="19:23" ht="13.2" x14ac:dyDescent="0.25">
      <c r="S661" s="19"/>
      <c r="T661" s="19"/>
      <c r="V661" s="19"/>
      <c r="W661" s="19"/>
    </row>
    <row r="662" spans="19:23" ht="13.2" x14ac:dyDescent="0.25">
      <c r="S662" s="19"/>
      <c r="T662" s="19"/>
      <c r="V662" s="19"/>
      <c r="W662" s="19"/>
    </row>
    <row r="663" spans="19:23" ht="13.2" x14ac:dyDescent="0.25">
      <c r="S663" s="19"/>
      <c r="T663" s="19"/>
      <c r="V663" s="19"/>
      <c r="W663" s="19"/>
    </row>
    <row r="664" spans="19:23" ht="13.2" x14ac:dyDescent="0.25">
      <c r="S664" s="19"/>
      <c r="T664" s="19"/>
      <c r="V664" s="19"/>
      <c r="W664" s="19"/>
    </row>
    <row r="665" spans="19:23" ht="13.2" x14ac:dyDescent="0.25">
      <c r="S665" s="19"/>
      <c r="T665" s="19"/>
      <c r="V665" s="19"/>
      <c r="W665" s="19"/>
    </row>
    <row r="666" spans="19:23" ht="13.2" x14ac:dyDescent="0.25">
      <c r="S666" s="19"/>
      <c r="T666" s="19"/>
      <c r="V666" s="19"/>
      <c r="W666" s="19"/>
    </row>
    <row r="667" spans="19:23" ht="13.2" x14ac:dyDescent="0.25">
      <c r="S667" s="19"/>
      <c r="T667" s="19"/>
      <c r="V667" s="19"/>
      <c r="W667" s="19"/>
    </row>
    <row r="668" spans="19:23" ht="13.2" x14ac:dyDescent="0.25">
      <c r="S668" s="19"/>
      <c r="T668" s="19"/>
      <c r="V668" s="19"/>
      <c r="W668" s="19"/>
    </row>
    <row r="669" spans="19:23" ht="13.2" x14ac:dyDescent="0.25">
      <c r="S669" s="19"/>
      <c r="T669" s="19"/>
      <c r="V669" s="19"/>
      <c r="W669" s="19"/>
    </row>
    <row r="670" spans="19:23" ht="13.2" x14ac:dyDescent="0.25">
      <c r="S670" s="19"/>
      <c r="T670" s="19"/>
      <c r="V670" s="19"/>
      <c r="W670" s="19"/>
    </row>
    <row r="671" spans="19:23" ht="13.2" x14ac:dyDescent="0.25">
      <c r="S671" s="19"/>
      <c r="T671" s="19"/>
      <c r="V671" s="19"/>
      <c r="W671" s="19"/>
    </row>
    <row r="672" spans="19:23" ht="13.2" x14ac:dyDescent="0.25">
      <c r="S672" s="19"/>
      <c r="T672" s="19"/>
      <c r="V672" s="19"/>
      <c r="W672" s="19"/>
    </row>
    <row r="673" spans="19:23" ht="13.2" x14ac:dyDescent="0.25">
      <c r="S673" s="19"/>
      <c r="T673" s="19"/>
      <c r="V673" s="19"/>
      <c r="W673" s="19"/>
    </row>
    <row r="674" spans="19:23" ht="13.2" x14ac:dyDescent="0.25">
      <c r="S674" s="19"/>
      <c r="T674" s="19"/>
      <c r="V674" s="19"/>
      <c r="W674" s="19"/>
    </row>
    <row r="675" spans="19:23" ht="13.2" x14ac:dyDescent="0.25">
      <c r="S675" s="19"/>
      <c r="T675" s="19"/>
      <c r="V675" s="19"/>
      <c r="W675" s="19"/>
    </row>
    <row r="676" spans="19:23" ht="13.2" x14ac:dyDescent="0.25">
      <c r="S676" s="19"/>
      <c r="T676" s="19"/>
      <c r="V676" s="19"/>
      <c r="W676" s="19"/>
    </row>
    <row r="677" spans="19:23" ht="13.2" x14ac:dyDescent="0.25">
      <c r="S677" s="19"/>
      <c r="T677" s="19"/>
      <c r="V677" s="19"/>
      <c r="W677" s="19"/>
    </row>
    <row r="678" spans="19:23" ht="13.2" x14ac:dyDescent="0.25">
      <c r="S678" s="19"/>
      <c r="T678" s="19"/>
      <c r="V678" s="19"/>
      <c r="W678" s="19"/>
    </row>
    <row r="679" spans="19:23" ht="13.2" x14ac:dyDescent="0.25">
      <c r="S679" s="19"/>
      <c r="T679" s="19"/>
      <c r="V679" s="19"/>
      <c r="W679" s="19"/>
    </row>
    <row r="680" spans="19:23" ht="13.2" x14ac:dyDescent="0.25">
      <c r="S680" s="19"/>
      <c r="T680" s="19"/>
      <c r="V680" s="19"/>
      <c r="W680" s="19"/>
    </row>
    <row r="681" spans="19:23" ht="13.2" x14ac:dyDescent="0.25">
      <c r="S681" s="19"/>
      <c r="T681" s="19"/>
      <c r="V681" s="19"/>
      <c r="W681" s="19"/>
    </row>
    <row r="682" spans="19:23" ht="13.2" x14ac:dyDescent="0.25">
      <c r="S682" s="19"/>
      <c r="T682" s="19"/>
      <c r="V682" s="19"/>
      <c r="W682" s="19"/>
    </row>
    <row r="683" spans="19:23" ht="13.2" x14ac:dyDescent="0.25">
      <c r="S683" s="19"/>
      <c r="T683" s="19"/>
      <c r="V683" s="19"/>
      <c r="W683" s="19"/>
    </row>
    <row r="684" spans="19:23" ht="13.2" x14ac:dyDescent="0.25">
      <c r="S684" s="19"/>
      <c r="T684" s="19"/>
      <c r="V684" s="19"/>
      <c r="W684" s="19"/>
    </row>
    <row r="685" spans="19:23" ht="13.2" x14ac:dyDescent="0.25">
      <c r="S685" s="19"/>
      <c r="T685" s="19"/>
      <c r="V685" s="19"/>
      <c r="W685" s="19"/>
    </row>
    <row r="686" spans="19:23" ht="13.2" x14ac:dyDescent="0.25">
      <c r="S686" s="19"/>
      <c r="T686" s="19"/>
      <c r="V686" s="19"/>
      <c r="W686" s="19"/>
    </row>
    <row r="687" spans="19:23" ht="13.2" x14ac:dyDescent="0.25">
      <c r="S687" s="19"/>
      <c r="T687" s="19"/>
      <c r="V687" s="19"/>
      <c r="W687" s="19"/>
    </row>
    <row r="688" spans="19:23" ht="13.2" x14ac:dyDescent="0.25">
      <c r="S688" s="19"/>
      <c r="T688" s="19"/>
      <c r="V688" s="19"/>
      <c r="W688" s="19"/>
    </row>
    <row r="689" spans="19:23" ht="13.2" x14ac:dyDescent="0.25">
      <c r="S689" s="19"/>
      <c r="T689" s="19"/>
      <c r="V689" s="19"/>
      <c r="W689" s="19"/>
    </row>
    <row r="690" spans="19:23" ht="13.2" x14ac:dyDescent="0.25">
      <c r="S690" s="19"/>
      <c r="T690" s="19"/>
      <c r="V690" s="19"/>
      <c r="W690" s="19"/>
    </row>
    <row r="691" spans="19:23" ht="13.2" x14ac:dyDescent="0.25">
      <c r="S691" s="19"/>
      <c r="T691" s="19"/>
      <c r="V691" s="19"/>
      <c r="W691" s="19"/>
    </row>
    <row r="692" spans="19:23" ht="13.2" x14ac:dyDescent="0.25">
      <c r="S692" s="19"/>
      <c r="T692" s="19"/>
      <c r="V692" s="19"/>
      <c r="W692" s="19"/>
    </row>
    <row r="693" spans="19:23" ht="13.2" x14ac:dyDescent="0.25">
      <c r="S693" s="19"/>
      <c r="T693" s="19"/>
      <c r="V693" s="19"/>
      <c r="W693" s="19"/>
    </row>
    <row r="694" spans="19:23" ht="13.2" x14ac:dyDescent="0.25">
      <c r="S694" s="19"/>
      <c r="T694" s="19"/>
      <c r="V694" s="19"/>
      <c r="W694" s="19"/>
    </row>
    <row r="695" spans="19:23" ht="13.2" x14ac:dyDescent="0.25">
      <c r="S695" s="19"/>
      <c r="T695" s="19"/>
      <c r="V695" s="19"/>
      <c r="W695" s="19"/>
    </row>
    <row r="696" spans="19:23" ht="13.2" x14ac:dyDescent="0.25">
      <c r="S696" s="19"/>
      <c r="T696" s="19"/>
      <c r="V696" s="19"/>
      <c r="W696" s="19"/>
    </row>
    <row r="697" spans="19:23" ht="13.2" x14ac:dyDescent="0.25">
      <c r="S697" s="19"/>
      <c r="T697" s="19"/>
      <c r="V697" s="19"/>
      <c r="W697" s="19"/>
    </row>
    <row r="698" spans="19:23" ht="13.2" x14ac:dyDescent="0.25">
      <c r="S698" s="19"/>
      <c r="T698" s="19"/>
      <c r="V698" s="19"/>
      <c r="W698" s="19"/>
    </row>
    <row r="699" spans="19:23" ht="13.2" x14ac:dyDescent="0.25">
      <c r="S699" s="19"/>
      <c r="T699" s="19"/>
      <c r="V699" s="19"/>
      <c r="W699" s="19"/>
    </row>
    <row r="700" spans="19:23" ht="13.2" x14ac:dyDescent="0.25">
      <c r="S700" s="19"/>
      <c r="T700" s="19"/>
      <c r="V700" s="19"/>
      <c r="W700" s="19"/>
    </row>
    <row r="701" spans="19:23" ht="13.2" x14ac:dyDescent="0.25">
      <c r="S701" s="19"/>
      <c r="T701" s="19"/>
      <c r="V701" s="19"/>
      <c r="W701" s="19"/>
    </row>
    <row r="702" spans="19:23" ht="13.2" x14ac:dyDescent="0.25">
      <c r="S702" s="19"/>
      <c r="T702" s="19"/>
      <c r="V702" s="19"/>
      <c r="W702" s="19"/>
    </row>
    <row r="703" spans="19:23" ht="13.2" x14ac:dyDescent="0.25">
      <c r="S703" s="19"/>
      <c r="T703" s="19"/>
      <c r="V703" s="19"/>
      <c r="W703" s="19"/>
    </row>
    <row r="704" spans="19:23" ht="13.2" x14ac:dyDescent="0.25">
      <c r="S704" s="19"/>
      <c r="T704" s="19"/>
      <c r="V704" s="19"/>
      <c r="W704" s="19"/>
    </row>
    <row r="705" spans="19:23" ht="13.2" x14ac:dyDescent="0.25">
      <c r="S705" s="19"/>
      <c r="T705" s="19"/>
      <c r="V705" s="19"/>
      <c r="W705" s="19"/>
    </row>
    <row r="706" spans="19:23" ht="13.2" x14ac:dyDescent="0.25">
      <c r="S706" s="19"/>
      <c r="T706" s="19"/>
      <c r="V706" s="19"/>
      <c r="W706" s="19"/>
    </row>
    <row r="707" spans="19:23" ht="13.2" x14ac:dyDescent="0.25">
      <c r="S707" s="19"/>
      <c r="T707" s="19"/>
      <c r="V707" s="19"/>
      <c r="W707" s="19"/>
    </row>
    <row r="708" spans="19:23" ht="13.2" x14ac:dyDescent="0.25">
      <c r="S708" s="19"/>
      <c r="T708" s="19"/>
      <c r="V708" s="19"/>
      <c r="W708" s="19"/>
    </row>
    <row r="709" spans="19:23" ht="13.2" x14ac:dyDescent="0.25">
      <c r="S709" s="19"/>
      <c r="T709" s="19"/>
      <c r="V709" s="19"/>
      <c r="W709" s="19"/>
    </row>
    <row r="710" spans="19:23" ht="13.2" x14ac:dyDescent="0.25">
      <c r="S710" s="19"/>
      <c r="T710" s="19"/>
      <c r="V710" s="19"/>
      <c r="W710" s="19"/>
    </row>
    <row r="711" spans="19:23" ht="13.2" x14ac:dyDescent="0.25">
      <c r="S711" s="19"/>
      <c r="T711" s="19"/>
      <c r="V711" s="19"/>
      <c r="W711" s="19"/>
    </row>
    <row r="712" spans="19:23" ht="13.2" x14ac:dyDescent="0.25">
      <c r="S712" s="19"/>
      <c r="T712" s="19"/>
      <c r="V712" s="19"/>
      <c r="W712" s="19"/>
    </row>
    <row r="713" spans="19:23" ht="13.2" x14ac:dyDescent="0.25">
      <c r="S713" s="19"/>
      <c r="T713" s="19"/>
      <c r="V713" s="19"/>
      <c r="W713" s="19"/>
    </row>
    <row r="714" spans="19:23" ht="13.2" x14ac:dyDescent="0.25">
      <c r="S714" s="19"/>
      <c r="T714" s="19"/>
      <c r="V714" s="19"/>
      <c r="W714" s="19"/>
    </row>
    <row r="715" spans="19:23" ht="13.2" x14ac:dyDescent="0.25">
      <c r="S715" s="19"/>
      <c r="T715" s="19"/>
      <c r="V715" s="19"/>
      <c r="W715" s="19"/>
    </row>
    <row r="716" spans="19:23" ht="13.2" x14ac:dyDescent="0.25">
      <c r="S716" s="19"/>
      <c r="T716" s="19"/>
      <c r="V716" s="19"/>
      <c r="W716" s="19"/>
    </row>
    <row r="717" spans="19:23" ht="13.2" x14ac:dyDescent="0.25">
      <c r="S717" s="19"/>
      <c r="T717" s="19"/>
      <c r="V717" s="19"/>
      <c r="W717" s="19"/>
    </row>
    <row r="718" spans="19:23" ht="13.2" x14ac:dyDescent="0.25">
      <c r="S718" s="19"/>
      <c r="T718" s="19"/>
      <c r="V718" s="19"/>
      <c r="W718" s="19"/>
    </row>
    <row r="719" spans="19:23" ht="13.2" x14ac:dyDescent="0.25">
      <c r="S719" s="19"/>
      <c r="T719" s="19"/>
      <c r="V719" s="19"/>
      <c r="W719" s="19"/>
    </row>
    <row r="720" spans="19:23" ht="13.2" x14ac:dyDescent="0.25">
      <c r="S720" s="19"/>
      <c r="T720" s="19"/>
      <c r="V720" s="19"/>
      <c r="W720" s="19"/>
    </row>
    <row r="721" spans="19:23" ht="13.2" x14ac:dyDescent="0.25">
      <c r="S721" s="19"/>
      <c r="T721" s="19"/>
      <c r="V721" s="19"/>
      <c r="W721" s="19"/>
    </row>
    <row r="722" spans="19:23" ht="13.2" x14ac:dyDescent="0.25">
      <c r="S722" s="19"/>
      <c r="T722" s="19"/>
      <c r="V722" s="19"/>
      <c r="W722" s="19"/>
    </row>
    <row r="723" spans="19:23" ht="13.2" x14ac:dyDescent="0.25">
      <c r="S723" s="19"/>
      <c r="T723" s="19"/>
      <c r="V723" s="19"/>
      <c r="W723" s="19"/>
    </row>
    <row r="724" spans="19:23" ht="13.2" x14ac:dyDescent="0.25">
      <c r="S724" s="19"/>
      <c r="T724" s="19"/>
      <c r="V724" s="19"/>
      <c r="W724" s="19"/>
    </row>
    <row r="725" spans="19:23" ht="13.2" x14ac:dyDescent="0.25">
      <c r="S725" s="19"/>
      <c r="T725" s="19"/>
      <c r="V725" s="19"/>
      <c r="W725" s="19"/>
    </row>
    <row r="726" spans="19:23" ht="13.2" x14ac:dyDescent="0.25">
      <c r="S726" s="19"/>
      <c r="T726" s="19"/>
      <c r="V726" s="19"/>
      <c r="W726" s="19"/>
    </row>
    <row r="727" spans="19:23" ht="13.2" x14ac:dyDescent="0.25">
      <c r="S727" s="19"/>
      <c r="T727" s="19"/>
      <c r="V727" s="19"/>
      <c r="W727" s="19"/>
    </row>
    <row r="728" spans="19:23" ht="13.2" x14ac:dyDescent="0.25">
      <c r="S728" s="19"/>
      <c r="T728" s="19"/>
      <c r="V728" s="19"/>
      <c r="W728" s="19"/>
    </row>
    <row r="729" spans="19:23" ht="13.2" x14ac:dyDescent="0.25">
      <c r="S729" s="19"/>
      <c r="T729" s="19"/>
      <c r="V729" s="19"/>
      <c r="W729" s="19"/>
    </row>
    <row r="730" spans="19:23" ht="13.2" x14ac:dyDescent="0.25">
      <c r="S730" s="19"/>
      <c r="T730" s="19"/>
      <c r="V730" s="19"/>
      <c r="W730" s="19"/>
    </row>
    <row r="731" spans="19:23" ht="13.2" x14ac:dyDescent="0.25">
      <c r="S731" s="19"/>
      <c r="T731" s="19"/>
      <c r="V731" s="19"/>
      <c r="W731" s="19"/>
    </row>
    <row r="732" spans="19:23" ht="13.2" x14ac:dyDescent="0.25">
      <c r="S732" s="19"/>
      <c r="T732" s="19"/>
      <c r="V732" s="19"/>
      <c r="W732" s="19"/>
    </row>
    <row r="733" spans="19:23" ht="13.2" x14ac:dyDescent="0.25">
      <c r="S733" s="19"/>
      <c r="T733" s="19"/>
      <c r="V733" s="19"/>
      <c r="W733" s="19"/>
    </row>
    <row r="734" spans="19:23" ht="13.2" x14ac:dyDescent="0.25">
      <c r="S734" s="19"/>
      <c r="T734" s="19"/>
      <c r="V734" s="19"/>
      <c r="W734" s="19"/>
    </row>
    <row r="735" spans="19:23" ht="13.2" x14ac:dyDescent="0.25">
      <c r="S735" s="19"/>
      <c r="T735" s="19"/>
      <c r="V735" s="19"/>
      <c r="W735" s="19"/>
    </row>
    <row r="736" spans="19:23" ht="13.2" x14ac:dyDescent="0.25">
      <c r="S736" s="19"/>
      <c r="T736" s="19"/>
      <c r="V736" s="19"/>
      <c r="W736" s="19"/>
    </row>
    <row r="737" spans="19:23" ht="13.2" x14ac:dyDescent="0.25">
      <c r="S737" s="19"/>
      <c r="T737" s="19"/>
      <c r="V737" s="19"/>
      <c r="W737" s="19"/>
    </row>
    <row r="738" spans="19:23" ht="13.2" x14ac:dyDescent="0.25">
      <c r="S738" s="19"/>
      <c r="T738" s="19"/>
      <c r="V738" s="19"/>
      <c r="W738" s="19"/>
    </row>
    <row r="739" spans="19:23" ht="13.2" x14ac:dyDescent="0.25">
      <c r="S739" s="19"/>
      <c r="T739" s="19"/>
      <c r="V739" s="19"/>
      <c r="W739" s="19"/>
    </row>
    <row r="740" spans="19:23" ht="13.2" x14ac:dyDescent="0.25">
      <c r="S740" s="19"/>
      <c r="T740" s="19"/>
      <c r="V740" s="19"/>
      <c r="W740" s="19"/>
    </row>
    <row r="741" spans="19:23" ht="13.2" x14ac:dyDescent="0.25">
      <c r="S741" s="19"/>
      <c r="T741" s="19"/>
      <c r="V741" s="19"/>
      <c r="W741" s="19"/>
    </row>
    <row r="742" spans="19:23" ht="13.2" x14ac:dyDescent="0.25">
      <c r="S742" s="19"/>
      <c r="T742" s="19"/>
      <c r="V742" s="19"/>
      <c r="W742" s="19"/>
    </row>
    <row r="743" spans="19:23" ht="13.2" x14ac:dyDescent="0.25">
      <c r="S743" s="19"/>
      <c r="T743" s="19"/>
      <c r="V743" s="19"/>
      <c r="W743" s="19"/>
    </row>
    <row r="744" spans="19:23" ht="13.2" x14ac:dyDescent="0.25">
      <c r="S744" s="19"/>
      <c r="T744" s="19"/>
      <c r="V744" s="19"/>
      <c r="W744" s="19"/>
    </row>
    <row r="745" spans="19:23" ht="13.2" x14ac:dyDescent="0.25">
      <c r="S745" s="19"/>
      <c r="T745" s="19"/>
      <c r="V745" s="19"/>
      <c r="W745" s="19"/>
    </row>
    <row r="746" spans="19:23" ht="13.2" x14ac:dyDescent="0.25">
      <c r="S746" s="19"/>
      <c r="T746" s="19"/>
      <c r="V746" s="19"/>
      <c r="W746" s="19"/>
    </row>
    <row r="747" spans="19:23" ht="13.2" x14ac:dyDescent="0.25">
      <c r="S747" s="19"/>
      <c r="T747" s="19"/>
      <c r="V747" s="19"/>
      <c r="W747" s="19"/>
    </row>
    <row r="748" spans="19:23" ht="13.2" x14ac:dyDescent="0.25">
      <c r="S748" s="19"/>
      <c r="T748" s="19"/>
      <c r="V748" s="19"/>
      <c r="W748" s="19"/>
    </row>
    <row r="749" spans="19:23" ht="13.2" x14ac:dyDescent="0.25">
      <c r="S749" s="19"/>
      <c r="T749" s="19"/>
      <c r="V749" s="19"/>
      <c r="W749" s="19"/>
    </row>
    <row r="750" spans="19:23" ht="13.2" x14ac:dyDescent="0.25">
      <c r="S750" s="19"/>
      <c r="T750" s="19"/>
      <c r="V750" s="19"/>
      <c r="W750" s="19"/>
    </row>
    <row r="751" spans="19:23" ht="13.2" x14ac:dyDescent="0.25">
      <c r="S751" s="19"/>
      <c r="T751" s="19"/>
      <c r="V751" s="19"/>
      <c r="W751" s="19"/>
    </row>
    <row r="752" spans="19:23" ht="13.2" x14ac:dyDescent="0.25">
      <c r="S752" s="19"/>
      <c r="T752" s="19"/>
      <c r="V752" s="19"/>
      <c r="W752" s="19"/>
    </row>
    <row r="753" spans="19:23" ht="13.2" x14ac:dyDescent="0.25">
      <c r="S753" s="19"/>
      <c r="T753" s="19"/>
      <c r="V753" s="19"/>
      <c r="W753" s="19"/>
    </row>
    <row r="754" spans="19:23" ht="13.2" x14ac:dyDescent="0.25">
      <c r="S754" s="19"/>
      <c r="T754" s="19"/>
      <c r="V754" s="19"/>
      <c r="W754" s="19"/>
    </row>
    <row r="755" spans="19:23" ht="13.2" x14ac:dyDescent="0.25">
      <c r="S755" s="19"/>
      <c r="T755" s="19"/>
      <c r="V755" s="19"/>
      <c r="W755" s="19"/>
    </row>
    <row r="756" spans="19:23" ht="13.2" x14ac:dyDescent="0.25">
      <c r="S756" s="19"/>
      <c r="T756" s="19"/>
      <c r="V756" s="19"/>
      <c r="W756" s="19"/>
    </row>
    <row r="757" spans="19:23" ht="13.2" x14ac:dyDescent="0.25">
      <c r="S757" s="19"/>
      <c r="T757" s="19"/>
      <c r="V757" s="19"/>
      <c r="W757" s="19"/>
    </row>
    <row r="758" spans="19:23" ht="13.2" x14ac:dyDescent="0.25">
      <c r="S758" s="19"/>
      <c r="T758" s="19"/>
      <c r="V758" s="19"/>
      <c r="W758" s="19"/>
    </row>
    <row r="759" spans="19:23" ht="13.2" x14ac:dyDescent="0.25">
      <c r="S759" s="19"/>
      <c r="T759" s="19"/>
      <c r="V759" s="19"/>
      <c r="W759" s="19"/>
    </row>
    <row r="760" spans="19:23" ht="13.2" x14ac:dyDescent="0.25">
      <c r="S760" s="19"/>
      <c r="T760" s="19"/>
      <c r="V760" s="19"/>
      <c r="W760" s="19"/>
    </row>
    <row r="761" spans="19:23" ht="13.2" x14ac:dyDescent="0.25">
      <c r="S761" s="19"/>
      <c r="T761" s="19"/>
      <c r="V761" s="19"/>
      <c r="W761" s="19"/>
    </row>
    <row r="762" spans="19:23" ht="13.2" x14ac:dyDescent="0.25">
      <c r="S762" s="19"/>
      <c r="T762" s="19"/>
      <c r="V762" s="19"/>
      <c r="W762" s="19"/>
    </row>
    <row r="763" spans="19:23" ht="13.2" x14ac:dyDescent="0.25">
      <c r="S763" s="19"/>
      <c r="T763" s="19"/>
      <c r="V763" s="19"/>
      <c r="W763" s="19"/>
    </row>
    <row r="764" spans="19:23" ht="13.2" x14ac:dyDescent="0.25">
      <c r="S764" s="19"/>
      <c r="T764" s="19"/>
      <c r="V764" s="19"/>
      <c r="W764" s="19"/>
    </row>
    <row r="765" spans="19:23" ht="13.2" x14ac:dyDescent="0.25">
      <c r="S765" s="19"/>
      <c r="T765" s="19"/>
      <c r="V765" s="19"/>
      <c r="W765" s="19"/>
    </row>
    <row r="766" spans="19:23" ht="13.2" x14ac:dyDescent="0.25">
      <c r="S766" s="19"/>
      <c r="T766" s="19"/>
      <c r="V766" s="19"/>
      <c r="W766" s="19"/>
    </row>
    <row r="767" spans="19:23" ht="13.2" x14ac:dyDescent="0.25">
      <c r="S767" s="19"/>
      <c r="T767" s="19"/>
      <c r="V767" s="19"/>
      <c r="W767" s="19"/>
    </row>
    <row r="768" spans="19:23" ht="13.2" x14ac:dyDescent="0.25">
      <c r="S768" s="19"/>
      <c r="T768" s="19"/>
      <c r="V768" s="19"/>
      <c r="W768" s="19"/>
    </row>
    <row r="769" spans="19:23" ht="13.2" x14ac:dyDescent="0.25">
      <c r="S769" s="19"/>
      <c r="T769" s="19"/>
      <c r="V769" s="19"/>
      <c r="W769" s="19"/>
    </row>
    <row r="770" spans="19:23" ht="13.2" x14ac:dyDescent="0.25">
      <c r="S770" s="19"/>
      <c r="T770" s="19"/>
      <c r="V770" s="19"/>
      <c r="W770" s="19"/>
    </row>
    <row r="771" spans="19:23" ht="13.2" x14ac:dyDescent="0.25">
      <c r="S771" s="19"/>
      <c r="T771" s="19"/>
      <c r="V771" s="19"/>
      <c r="W771" s="19"/>
    </row>
    <row r="772" spans="19:23" ht="13.2" x14ac:dyDescent="0.25">
      <c r="S772" s="19"/>
      <c r="T772" s="19"/>
      <c r="V772" s="19"/>
      <c r="W772" s="19"/>
    </row>
    <row r="773" spans="19:23" ht="13.2" x14ac:dyDescent="0.25">
      <c r="S773" s="19"/>
      <c r="T773" s="19"/>
      <c r="V773" s="19"/>
      <c r="W773" s="19"/>
    </row>
    <row r="774" spans="19:23" ht="13.2" x14ac:dyDescent="0.25">
      <c r="S774" s="19"/>
      <c r="T774" s="19"/>
      <c r="V774" s="19"/>
      <c r="W774" s="19"/>
    </row>
    <row r="775" spans="19:23" ht="13.2" x14ac:dyDescent="0.25">
      <c r="S775" s="19"/>
      <c r="T775" s="19"/>
      <c r="V775" s="19"/>
      <c r="W775" s="19"/>
    </row>
    <row r="776" spans="19:23" ht="13.2" x14ac:dyDescent="0.25">
      <c r="S776" s="19"/>
      <c r="T776" s="19"/>
      <c r="V776" s="19"/>
      <c r="W776" s="19"/>
    </row>
    <row r="777" spans="19:23" ht="13.2" x14ac:dyDescent="0.25">
      <c r="S777" s="19"/>
      <c r="T777" s="19"/>
      <c r="V777" s="19"/>
      <c r="W777" s="19"/>
    </row>
    <row r="778" spans="19:23" ht="13.2" x14ac:dyDescent="0.25">
      <c r="S778" s="19"/>
      <c r="T778" s="19"/>
      <c r="V778" s="19"/>
      <c r="W778" s="19"/>
    </row>
    <row r="779" spans="19:23" ht="13.2" x14ac:dyDescent="0.25">
      <c r="S779" s="19"/>
      <c r="T779" s="19"/>
      <c r="V779" s="19"/>
      <c r="W779" s="19"/>
    </row>
    <row r="780" spans="19:23" ht="13.2" x14ac:dyDescent="0.25">
      <c r="S780" s="19"/>
      <c r="T780" s="19"/>
      <c r="V780" s="19"/>
      <c r="W780" s="19"/>
    </row>
    <row r="781" spans="19:23" ht="13.2" x14ac:dyDescent="0.25">
      <c r="S781" s="19"/>
      <c r="T781" s="19"/>
      <c r="V781" s="19"/>
      <c r="W781" s="19"/>
    </row>
    <row r="782" spans="19:23" ht="13.2" x14ac:dyDescent="0.25">
      <c r="S782" s="19"/>
      <c r="T782" s="19"/>
      <c r="V782" s="19"/>
      <c r="W782" s="19"/>
    </row>
    <row r="783" spans="19:23" ht="13.2" x14ac:dyDescent="0.25">
      <c r="S783" s="19"/>
      <c r="T783" s="19"/>
      <c r="V783" s="19"/>
      <c r="W783" s="19"/>
    </row>
    <row r="784" spans="19:23" ht="13.2" x14ac:dyDescent="0.25">
      <c r="S784" s="19"/>
      <c r="T784" s="19"/>
      <c r="V784" s="19"/>
      <c r="W784" s="19"/>
    </row>
    <row r="785" spans="19:23" ht="13.2" x14ac:dyDescent="0.25">
      <c r="S785" s="19"/>
      <c r="T785" s="19"/>
      <c r="V785" s="19"/>
      <c r="W785" s="19"/>
    </row>
    <row r="786" spans="19:23" ht="13.2" x14ac:dyDescent="0.25">
      <c r="S786" s="19"/>
      <c r="T786" s="19"/>
      <c r="V786" s="19"/>
      <c r="W786" s="19"/>
    </row>
    <row r="787" spans="19:23" ht="13.2" x14ac:dyDescent="0.25">
      <c r="S787" s="19"/>
      <c r="T787" s="19"/>
      <c r="V787" s="19"/>
      <c r="W787" s="19"/>
    </row>
    <row r="788" spans="19:23" ht="13.2" x14ac:dyDescent="0.25">
      <c r="S788" s="19"/>
      <c r="T788" s="19"/>
      <c r="V788" s="19"/>
      <c r="W788" s="19"/>
    </row>
    <row r="789" spans="19:23" ht="13.2" x14ac:dyDescent="0.25">
      <c r="S789" s="19"/>
      <c r="T789" s="19"/>
      <c r="V789" s="19"/>
      <c r="W789" s="19"/>
    </row>
    <row r="790" spans="19:23" ht="13.2" x14ac:dyDescent="0.25">
      <c r="S790" s="19"/>
      <c r="T790" s="19"/>
      <c r="V790" s="19"/>
      <c r="W790" s="19"/>
    </row>
    <row r="791" spans="19:23" ht="13.2" x14ac:dyDescent="0.25">
      <c r="S791" s="19"/>
      <c r="T791" s="19"/>
      <c r="V791" s="19"/>
      <c r="W791" s="19"/>
    </row>
    <row r="792" spans="19:23" ht="13.2" x14ac:dyDescent="0.25">
      <c r="S792" s="19"/>
      <c r="T792" s="19"/>
      <c r="V792" s="19"/>
      <c r="W792" s="19"/>
    </row>
    <row r="793" spans="19:23" ht="13.2" x14ac:dyDescent="0.25">
      <c r="S793" s="19"/>
      <c r="T793" s="19"/>
      <c r="V793" s="19"/>
      <c r="W793" s="19"/>
    </row>
    <row r="794" spans="19:23" ht="13.2" x14ac:dyDescent="0.25">
      <c r="S794" s="19"/>
      <c r="T794" s="19"/>
      <c r="V794" s="19"/>
      <c r="W794" s="19"/>
    </row>
    <row r="795" spans="19:23" ht="13.2" x14ac:dyDescent="0.25">
      <c r="S795" s="19"/>
      <c r="T795" s="19"/>
      <c r="V795" s="19"/>
      <c r="W795" s="19"/>
    </row>
    <row r="796" spans="19:23" ht="13.2" x14ac:dyDescent="0.25">
      <c r="S796" s="19"/>
      <c r="T796" s="19"/>
      <c r="V796" s="19"/>
      <c r="W796" s="19"/>
    </row>
    <row r="797" spans="19:23" ht="13.2" x14ac:dyDescent="0.25">
      <c r="S797" s="19"/>
      <c r="T797" s="19"/>
      <c r="V797" s="19"/>
      <c r="W797" s="19"/>
    </row>
    <row r="798" spans="19:23" ht="13.2" x14ac:dyDescent="0.25">
      <c r="S798" s="19"/>
      <c r="T798" s="19"/>
      <c r="V798" s="19"/>
      <c r="W798" s="19"/>
    </row>
    <row r="799" spans="19:23" ht="13.2" x14ac:dyDescent="0.25">
      <c r="S799" s="19"/>
      <c r="T799" s="19"/>
      <c r="V799" s="19"/>
      <c r="W799" s="19"/>
    </row>
    <row r="800" spans="19:23" ht="13.2" x14ac:dyDescent="0.25">
      <c r="S800" s="19"/>
      <c r="T800" s="19"/>
      <c r="V800" s="19"/>
      <c r="W800" s="19"/>
    </row>
    <row r="801" spans="19:23" ht="13.2" x14ac:dyDescent="0.25">
      <c r="S801" s="19"/>
      <c r="T801" s="19"/>
      <c r="V801" s="19"/>
      <c r="W801" s="19"/>
    </row>
    <row r="802" spans="19:23" ht="13.2" x14ac:dyDescent="0.25">
      <c r="S802" s="19"/>
      <c r="T802" s="19"/>
      <c r="V802" s="19"/>
      <c r="W802" s="19"/>
    </row>
    <row r="803" spans="19:23" ht="13.2" x14ac:dyDescent="0.25">
      <c r="S803" s="19"/>
      <c r="T803" s="19"/>
      <c r="V803" s="19"/>
      <c r="W803" s="19"/>
    </row>
    <row r="804" spans="19:23" ht="13.2" x14ac:dyDescent="0.25">
      <c r="S804" s="19"/>
      <c r="T804" s="19"/>
      <c r="V804" s="19"/>
      <c r="W804" s="19"/>
    </row>
    <row r="805" spans="19:23" ht="13.2" x14ac:dyDescent="0.25">
      <c r="S805" s="19"/>
      <c r="T805" s="19"/>
      <c r="V805" s="19"/>
      <c r="W805" s="19"/>
    </row>
    <row r="806" spans="19:23" ht="13.2" x14ac:dyDescent="0.25">
      <c r="S806" s="19"/>
      <c r="T806" s="19"/>
      <c r="V806" s="19"/>
      <c r="W806" s="19"/>
    </row>
    <row r="807" spans="19:23" ht="13.2" x14ac:dyDescent="0.25">
      <c r="S807" s="19"/>
      <c r="T807" s="19"/>
      <c r="V807" s="19"/>
      <c r="W807" s="19"/>
    </row>
    <row r="808" spans="19:23" ht="13.2" x14ac:dyDescent="0.25">
      <c r="S808" s="19"/>
      <c r="T808" s="19"/>
      <c r="V808" s="19"/>
      <c r="W808" s="19"/>
    </row>
    <row r="809" spans="19:23" ht="13.2" x14ac:dyDescent="0.25">
      <c r="S809" s="19"/>
      <c r="T809" s="19"/>
      <c r="V809" s="19"/>
      <c r="W809" s="19"/>
    </row>
    <row r="810" spans="19:23" ht="13.2" x14ac:dyDescent="0.25">
      <c r="S810" s="19"/>
      <c r="T810" s="19"/>
      <c r="V810" s="19"/>
      <c r="W810" s="19"/>
    </row>
    <row r="811" spans="19:23" ht="13.2" x14ac:dyDescent="0.25">
      <c r="S811" s="19"/>
      <c r="T811" s="19"/>
      <c r="V811" s="19"/>
      <c r="W811" s="19"/>
    </row>
    <row r="812" spans="19:23" ht="13.2" x14ac:dyDescent="0.25">
      <c r="S812" s="19"/>
      <c r="T812" s="19"/>
      <c r="V812" s="19"/>
      <c r="W812" s="19"/>
    </row>
    <row r="813" spans="19:23" ht="13.2" x14ac:dyDescent="0.25">
      <c r="S813" s="19"/>
      <c r="T813" s="19"/>
      <c r="V813" s="19"/>
      <c r="W813" s="19"/>
    </row>
    <row r="814" spans="19:23" ht="13.2" x14ac:dyDescent="0.25">
      <c r="S814" s="19"/>
      <c r="T814" s="19"/>
      <c r="V814" s="19"/>
      <c r="W814" s="19"/>
    </row>
    <row r="815" spans="19:23" ht="13.2" x14ac:dyDescent="0.25">
      <c r="S815" s="19"/>
      <c r="T815" s="19"/>
      <c r="V815" s="19"/>
      <c r="W815" s="19"/>
    </row>
    <row r="816" spans="19:23" ht="13.2" x14ac:dyDescent="0.25">
      <c r="S816" s="19"/>
      <c r="T816" s="19"/>
      <c r="V816" s="19"/>
      <c r="W816" s="19"/>
    </row>
    <row r="817" spans="19:23" ht="13.2" x14ac:dyDescent="0.25">
      <c r="S817" s="19"/>
      <c r="T817" s="19"/>
      <c r="V817" s="19"/>
      <c r="W817" s="19"/>
    </row>
    <row r="818" spans="19:23" ht="13.2" x14ac:dyDescent="0.25">
      <c r="S818" s="19"/>
      <c r="T818" s="19"/>
      <c r="V818" s="19"/>
      <c r="W818" s="19"/>
    </row>
    <row r="819" spans="19:23" ht="13.2" x14ac:dyDescent="0.25">
      <c r="S819" s="19"/>
      <c r="T819" s="19"/>
      <c r="V819" s="19"/>
      <c r="W819" s="19"/>
    </row>
    <row r="820" spans="19:23" ht="13.2" x14ac:dyDescent="0.25">
      <c r="S820" s="19"/>
      <c r="T820" s="19"/>
      <c r="V820" s="19"/>
      <c r="W820" s="19"/>
    </row>
    <row r="821" spans="19:23" ht="13.2" x14ac:dyDescent="0.25">
      <c r="S821" s="19"/>
      <c r="T821" s="19"/>
      <c r="V821" s="19"/>
      <c r="W821" s="19"/>
    </row>
    <row r="822" spans="19:23" ht="13.2" x14ac:dyDescent="0.25">
      <c r="S822" s="19"/>
      <c r="T822" s="19"/>
      <c r="V822" s="19"/>
      <c r="W822" s="19"/>
    </row>
    <row r="823" spans="19:23" ht="13.2" x14ac:dyDescent="0.25">
      <c r="S823" s="19"/>
      <c r="T823" s="19"/>
      <c r="V823" s="19"/>
      <c r="W823" s="19"/>
    </row>
    <row r="824" spans="19:23" ht="13.2" x14ac:dyDescent="0.25">
      <c r="S824" s="19"/>
      <c r="T824" s="19"/>
      <c r="V824" s="19"/>
      <c r="W824" s="19"/>
    </row>
    <row r="825" spans="19:23" ht="13.2" x14ac:dyDescent="0.25">
      <c r="S825" s="19"/>
      <c r="T825" s="19"/>
      <c r="V825" s="19"/>
      <c r="W825" s="19"/>
    </row>
    <row r="826" spans="19:23" ht="13.2" x14ac:dyDescent="0.25">
      <c r="S826" s="19"/>
      <c r="T826" s="19"/>
      <c r="V826" s="19"/>
      <c r="W826" s="19"/>
    </row>
    <row r="827" spans="19:23" ht="13.2" x14ac:dyDescent="0.25">
      <c r="S827" s="19"/>
      <c r="T827" s="19"/>
      <c r="V827" s="19"/>
      <c r="W827" s="19"/>
    </row>
    <row r="828" spans="19:23" ht="13.2" x14ac:dyDescent="0.25">
      <c r="S828" s="19"/>
      <c r="T828" s="19"/>
      <c r="V828" s="19"/>
      <c r="W828" s="19"/>
    </row>
    <row r="829" spans="19:23" ht="13.2" x14ac:dyDescent="0.25">
      <c r="S829" s="19"/>
      <c r="T829" s="19"/>
      <c r="V829" s="19"/>
      <c r="W829" s="19"/>
    </row>
    <row r="830" spans="19:23" ht="13.2" x14ac:dyDescent="0.25">
      <c r="S830" s="19"/>
      <c r="T830" s="19"/>
      <c r="V830" s="19"/>
      <c r="W830" s="19"/>
    </row>
    <row r="831" spans="19:23" ht="13.2" x14ac:dyDescent="0.25">
      <c r="S831" s="19"/>
      <c r="T831" s="19"/>
      <c r="V831" s="19"/>
      <c r="W831" s="19"/>
    </row>
    <row r="832" spans="19:23" ht="13.2" x14ac:dyDescent="0.25">
      <c r="S832" s="19"/>
      <c r="T832" s="19"/>
      <c r="V832" s="19"/>
      <c r="W832" s="19"/>
    </row>
    <row r="833" spans="19:23" ht="13.2" x14ac:dyDescent="0.25">
      <c r="S833" s="19"/>
      <c r="T833" s="19"/>
      <c r="V833" s="19"/>
      <c r="W833" s="19"/>
    </row>
    <row r="834" spans="19:23" ht="13.2" x14ac:dyDescent="0.25">
      <c r="S834" s="19"/>
      <c r="T834" s="19"/>
      <c r="V834" s="19"/>
      <c r="W834" s="19"/>
    </row>
    <row r="835" spans="19:23" ht="13.2" x14ac:dyDescent="0.25">
      <c r="S835" s="19"/>
      <c r="T835" s="19"/>
      <c r="V835" s="19"/>
      <c r="W835" s="19"/>
    </row>
    <row r="836" spans="19:23" ht="13.2" x14ac:dyDescent="0.25">
      <c r="S836" s="19"/>
      <c r="T836" s="19"/>
      <c r="V836" s="19"/>
      <c r="W836" s="19"/>
    </row>
    <row r="837" spans="19:23" ht="13.2" x14ac:dyDescent="0.25">
      <c r="S837" s="19"/>
      <c r="T837" s="19"/>
      <c r="V837" s="19"/>
      <c r="W837" s="19"/>
    </row>
    <row r="838" spans="19:23" ht="13.2" x14ac:dyDescent="0.25">
      <c r="S838" s="19"/>
      <c r="T838" s="19"/>
      <c r="V838" s="19"/>
      <c r="W838" s="19"/>
    </row>
    <row r="839" spans="19:23" ht="13.2" x14ac:dyDescent="0.25">
      <c r="S839" s="19"/>
      <c r="T839" s="19"/>
      <c r="V839" s="19"/>
      <c r="W839" s="19"/>
    </row>
    <row r="840" spans="19:23" ht="13.2" x14ac:dyDescent="0.25">
      <c r="S840" s="19"/>
      <c r="T840" s="19"/>
      <c r="V840" s="19"/>
      <c r="W840" s="19"/>
    </row>
    <row r="841" spans="19:23" ht="13.2" x14ac:dyDescent="0.25">
      <c r="S841" s="19"/>
      <c r="T841" s="19"/>
      <c r="V841" s="19"/>
      <c r="W841" s="19"/>
    </row>
    <row r="842" spans="19:23" ht="13.2" x14ac:dyDescent="0.25">
      <c r="S842" s="19"/>
      <c r="T842" s="19"/>
      <c r="V842" s="19"/>
      <c r="W842" s="19"/>
    </row>
    <row r="843" spans="19:23" ht="13.2" x14ac:dyDescent="0.25">
      <c r="S843" s="19"/>
      <c r="T843" s="19"/>
      <c r="V843" s="19"/>
      <c r="W843" s="19"/>
    </row>
    <row r="844" spans="19:23" ht="13.2" x14ac:dyDescent="0.25">
      <c r="S844" s="19"/>
      <c r="T844" s="19"/>
      <c r="V844" s="19"/>
      <c r="W844" s="19"/>
    </row>
    <row r="845" spans="19:23" ht="13.2" x14ac:dyDescent="0.25">
      <c r="S845" s="19"/>
      <c r="T845" s="19"/>
      <c r="V845" s="19"/>
      <c r="W845" s="19"/>
    </row>
    <row r="846" spans="19:23" ht="13.2" x14ac:dyDescent="0.25">
      <c r="S846" s="19"/>
      <c r="T846" s="19"/>
      <c r="V846" s="19"/>
      <c r="W846" s="19"/>
    </row>
    <row r="847" spans="19:23" ht="13.2" x14ac:dyDescent="0.25">
      <c r="S847" s="19"/>
      <c r="T847" s="19"/>
      <c r="V847" s="19"/>
      <c r="W847" s="19"/>
    </row>
    <row r="848" spans="19:23" ht="13.2" x14ac:dyDescent="0.25">
      <c r="S848" s="19"/>
      <c r="T848" s="19"/>
      <c r="V848" s="19"/>
      <c r="W848" s="19"/>
    </row>
    <row r="849" spans="19:23" ht="13.2" x14ac:dyDescent="0.25">
      <c r="S849" s="19"/>
      <c r="T849" s="19"/>
      <c r="V849" s="19"/>
      <c r="W849" s="19"/>
    </row>
    <row r="850" spans="19:23" ht="13.2" x14ac:dyDescent="0.25">
      <c r="S850" s="19"/>
      <c r="T850" s="19"/>
      <c r="V850" s="19"/>
      <c r="W850" s="19"/>
    </row>
    <row r="851" spans="19:23" ht="13.2" x14ac:dyDescent="0.25">
      <c r="S851" s="19"/>
      <c r="T851" s="19"/>
      <c r="V851" s="19"/>
      <c r="W851" s="19"/>
    </row>
    <row r="852" spans="19:23" ht="13.2" x14ac:dyDescent="0.25">
      <c r="S852" s="19"/>
      <c r="T852" s="19"/>
      <c r="V852" s="19"/>
      <c r="W852" s="19"/>
    </row>
    <row r="853" spans="19:23" ht="13.2" x14ac:dyDescent="0.25">
      <c r="S853" s="19"/>
      <c r="T853" s="19"/>
      <c r="V853" s="19"/>
      <c r="W853" s="19"/>
    </row>
    <row r="854" spans="19:23" ht="13.2" x14ac:dyDescent="0.25">
      <c r="S854" s="19"/>
      <c r="T854" s="19"/>
      <c r="V854" s="19"/>
      <c r="W854" s="19"/>
    </row>
    <row r="855" spans="19:23" ht="13.2" x14ac:dyDescent="0.25">
      <c r="S855" s="19"/>
      <c r="T855" s="19"/>
      <c r="V855" s="19"/>
      <c r="W855" s="19"/>
    </row>
    <row r="856" spans="19:23" ht="13.2" x14ac:dyDescent="0.25">
      <c r="S856" s="19"/>
      <c r="T856" s="19"/>
      <c r="V856" s="19"/>
      <c r="W856" s="19"/>
    </row>
    <row r="857" spans="19:23" ht="13.2" x14ac:dyDescent="0.25">
      <c r="S857" s="19"/>
      <c r="T857" s="19"/>
      <c r="V857" s="19"/>
      <c r="W857" s="19"/>
    </row>
    <row r="858" spans="19:23" ht="13.2" x14ac:dyDescent="0.25">
      <c r="S858" s="19"/>
      <c r="T858" s="19"/>
      <c r="V858" s="19"/>
      <c r="W858" s="19"/>
    </row>
    <row r="859" spans="19:23" ht="13.2" x14ac:dyDescent="0.25">
      <c r="S859" s="19"/>
      <c r="T859" s="19"/>
      <c r="V859" s="19"/>
      <c r="W859" s="19"/>
    </row>
    <row r="860" spans="19:23" ht="13.2" x14ac:dyDescent="0.25">
      <c r="S860" s="19"/>
      <c r="T860" s="19"/>
      <c r="V860" s="19"/>
      <c r="W860" s="19"/>
    </row>
    <row r="861" spans="19:23" ht="13.2" x14ac:dyDescent="0.25">
      <c r="S861" s="19"/>
      <c r="T861" s="19"/>
      <c r="V861" s="19"/>
      <c r="W861" s="19"/>
    </row>
    <row r="862" spans="19:23" ht="13.2" x14ac:dyDescent="0.25">
      <c r="S862" s="19"/>
      <c r="T862" s="19"/>
      <c r="V862" s="19"/>
      <c r="W862" s="19"/>
    </row>
    <row r="863" spans="19:23" ht="13.2" x14ac:dyDescent="0.25">
      <c r="S863" s="19"/>
      <c r="T863" s="19"/>
      <c r="V863" s="19"/>
      <c r="W863" s="19"/>
    </row>
    <row r="864" spans="19:23" ht="13.2" x14ac:dyDescent="0.25">
      <c r="S864" s="19"/>
      <c r="T864" s="19"/>
      <c r="V864" s="19"/>
      <c r="W864" s="19"/>
    </row>
    <row r="865" spans="19:23" ht="13.2" x14ac:dyDescent="0.25">
      <c r="S865" s="19"/>
      <c r="T865" s="19"/>
      <c r="V865" s="19"/>
      <c r="W865" s="19"/>
    </row>
    <row r="866" spans="19:23" ht="13.2" x14ac:dyDescent="0.25">
      <c r="S866" s="19"/>
      <c r="T866" s="19"/>
      <c r="V866" s="19"/>
      <c r="W866" s="19"/>
    </row>
    <row r="867" spans="19:23" ht="13.2" x14ac:dyDescent="0.25">
      <c r="S867" s="19"/>
      <c r="T867" s="19"/>
      <c r="V867" s="19"/>
      <c r="W867" s="19"/>
    </row>
    <row r="868" spans="19:23" ht="13.2" x14ac:dyDescent="0.25">
      <c r="S868" s="19"/>
      <c r="T868" s="19"/>
      <c r="V868" s="19"/>
      <c r="W868" s="19"/>
    </row>
    <row r="869" spans="19:23" ht="13.2" x14ac:dyDescent="0.25">
      <c r="S869" s="19"/>
      <c r="T869" s="19"/>
      <c r="V869" s="19"/>
      <c r="W869" s="19"/>
    </row>
    <row r="870" spans="19:23" ht="13.2" x14ac:dyDescent="0.25">
      <c r="S870" s="19"/>
      <c r="T870" s="19"/>
      <c r="V870" s="19"/>
      <c r="W870" s="19"/>
    </row>
    <row r="871" spans="19:23" ht="13.2" x14ac:dyDescent="0.25">
      <c r="S871" s="19"/>
      <c r="T871" s="19"/>
      <c r="V871" s="19"/>
      <c r="W871" s="19"/>
    </row>
    <row r="872" spans="19:23" ht="13.2" x14ac:dyDescent="0.25">
      <c r="S872" s="19"/>
      <c r="T872" s="19"/>
      <c r="V872" s="19"/>
      <c r="W872" s="19"/>
    </row>
    <row r="873" spans="19:23" ht="13.2" x14ac:dyDescent="0.25">
      <c r="S873" s="19"/>
      <c r="T873" s="19"/>
      <c r="V873" s="19"/>
      <c r="W873" s="19"/>
    </row>
    <row r="874" spans="19:23" ht="13.2" x14ac:dyDescent="0.25">
      <c r="S874" s="19"/>
      <c r="T874" s="19"/>
      <c r="V874" s="19"/>
      <c r="W874" s="19"/>
    </row>
    <row r="875" spans="19:23" ht="13.2" x14ac:dyDescent="0.25">
      <c r="S875" s="19"/>
      <c r="T875" s="19"/>
      <c r="V875" s="19"/>
      <c r="W875" s="19"/>
    </row>
    <row r="876" spans="19:23" ht="13.2" x14ac:dyDescent="0.25">
      <c r="S876" s="19"/>
      <c r="T876" s="19"/>
      <c r="V876" s="19"/>
      <c r="W876" s="19"/>
    </row>
    <row r="877" spans="19:23" ht="13.2" x14ac:dyDescent="0.25">
      <c r="S877" s="19"/>
      <c r="T877" s="19"/>
      <c r="V877" s="19"/>
      <c r="W877" s="19"/>
    </row>
    <row r="878" spans="19:23" ht="13.2" x14ac:dyDescent="0.25">
      <c r="S878" s="19"/>
      <c r="T878" s="19"/>
      <c r="V878" s="19"/>
      <c r="W878" s="19"/>
    </row>
    <row r="879" spans="19:23" ht="13.2" x14ac:dyDescent="0.25">
      <c r="S879" s="19"/>
      <c r="T879" s="19"/>
      <c r="V879" s="19"/>
      <c r="W879" s="19"/>
    </row>
    <row r="880" spans="19:23" ht="13.2" x14ac:dyDescent="0.25">
      <c r="S880" s="19"/>
      <c r="T880" s="19"/>
      <c r="V880" s="19"/>
      <c r="W880" s="19"/>
    </row>
    <row r="881" spans="19:23" ht="13.2" x14ac:dyDescent="0.25">
      <c r="S881" s="19"/>
      <c r="T881" s="19"/>
      <c r="V881" s="19"/>
      <c r="W881" s="19"/>
    </row>
    <row r="882" spans="19:23" ht="13.2" x14ac:dyDescent="0.25">
      <c r="S882" s="19"/>
      <c r="T882" s="19"/>
      <c r="V882" s="19"/>
      <c r="W882" s="19"/>
    </row>
    <row r="883" spans="19:23" ht="13.2" x14ac:dyDescent="0.25">
      <c r="S883" s="19"/>
      <c r="T883" s="19"/>
      <c r="V883" s="19"/>
      <c r="W883" s="19"/>
    </row>
    <row r="884" spans="19:23" ht="13.2" x14ac:dyDescent="0.25">
      <c r="S884" s="19"/>
      <c r="T884" s="19"/>
      <c r="V884" s="19"/>
      <c r="W884" s="19"/>
    </row>
    <row r="885" spans="19:23" ht="13.2" x14ac:dyDescent="0.25">
      <c r="S885" s="19"/>
      <c r="T885" s="19"/>
      <c r="V885" s="19"/>
      <c r="W885" s="19"/>
    </row>
    <row r="886" spans="19:23" ht="13.2" x14ac:dyDescent="0.25">
      <c r="S886" s="19"/>
      <c r="T886" s="19"/>
      <c r="V886" s="19"/>
      <c r="W886" s="19"/>
    </row>
    <row r="887" spans="19:23" ht="13.2" x14ac:dyDescent="0.25">
      <c r="S887" s="19"/>
      <c r="T887" s="19"/>
      <c r="V887" s="19"/>
      <c r="W887" s="19"/>
    </row>
    <row r="888" spans="19:23" ht="13.2" x14ac:dyDescent="0.25">
      <c r="S888" s="19"/>
      <c r="T888" s="19"/>
      <c r="V888" s="19"/>
      <c r="W888" s="19"/>
    </row>
    <row r="889" spans="19:23" ht="13.2" x14ac:dyDescent="0.25">
      <c r="S889" s="19"/>
      <c r="T889" s="19"/>
      <c r="V889" s="19"/>
      <c r="W889" s="19"/>
    </row>
    <row r="890" spans="19:23" ht="13.2" x14ac:dyDescent="0.25">
      <c r="S890" s="19"/>
      <c r="T890" s="19"/>
      <c r="V890" s="19"/>
      <c r="W890" s="19"/>
    </row>
    <row r="891" spans="19:23" ht="13.2" x14ac:dyDescent="0.25">
      <c r="S891" s="19"/>
      <c r="T891" s="19"/>
      <c r="V891" s="19"/>
      <c r="W891" s="19"/>
    </row>
    <row r="892" spans="19:23" ht="13.2" x14ac:dyDescent="0.25">
      <c r="S892" s="19"/>
      <c r="T892" s="19"/>
      <c r="V892" s="19"/>
      <c r="W892" s="19"/>
    </row>
    <row r="893" spans="19:23" ht="13.2" x14ac:dyDescent="0.25">
      <c r="S893" s="19"/>
      <c r="T893" s="19"/>
      <c r="V893" s="19"/>
      <c r="W893" s="19"/>
    </row>
    <row r="894" spans="19:23" ht="13.2" x14ac:dyDescent="0.25">
      <c r="S894" s="19"/>
      <c r="T894" s="19"/>
      <c r="V894" s="19"/>
      <c r="W894" s="19"/>
    </row>
    <row r="895" spans="19:23" ht="13.2" x14ac:dyDescent="0.25">
      <c r="S895" s="19"/>
      <c r="T895" s="19"/>
      <c r="V895" s="19"/>
      <c r="W895" s="19"/>
    </row>
    <row r="896" spans="19:23" ht="13.2" x14ac:dyDescent="0.25">
      <c r="S896" s="19"/>
      <c r="T896" s="19"/>
      <c r="V896" s="19"/>
      <c r="W896" s="19"/>
    </row>
    <row r="897" spans="19:23" ht="13.2" x14ac:dyDescent="0.25">
      <c r="S897" s="19"/>
      <c r="T897" s="19"/>
      <c r="V897" s="19"/>
      <c r="W897" s="19"/>
    </row>
    <row r="898" spans="19:23" ht="13.2" x14ac:dyDescent="0.25">
      <c r="S898" s="19"/>
      <c r="T898" s="19"/>
      <c r="V898" s="19"/>
      <c r="W898" s="19"/>
    </row>
    <row r="899" spans="19:23" ht="13.2" x14ac:dyDescent="0.25">
      <c r="S899" s="19"/>
      <c r="T899" s="19"/>
      <c r="V899" s="19"/>
      <c r="W899" s="19"/>
    </row>
    <row r="900" spans="19:23" ht="13.2" x14ac:dyDescent="0.25">
      <c r="S900" s="19"/>
      <c r="T900" s="19"/>
      <c r="V900" s="19"/>
      <c r="W900" s="19"/>
    </row>
    <row r="901" spans="19:23" ht="13.2" x14ac:dyDescent="0.25">
      <c r="S901" s="19"/>
      <c r="T901" s="19"/>
      <c r="V901" s="19"/>
      <c r="W901" s="19"/>
    </row>
    <row r="902" spans="19:23" ht="13.2" x14ac:dyDescent="0.25">
      <c r="S902" s="19"/>
      <c r="T902" s="19"/>
      <c r="V902" s="19"/>
      <c r="W902" s="19"/>
    </row>
    <row r="903" spans="19:23" ht="13.2" x14ac:dyDescent="0.25">
      <c r="S903" s="19"/>
      <c r="T903" s="19"/>
      <c r="V903" s="19"/>
      <c r="W903" s="19"/>
    </row>
    <row r="904" spans="19:23" ht="13.2" x14ac:dyDescent="0.25">
      <c r="S904" s="19"/>
      <c r="T904" s="19"/>
      <c r="V904" s="19"/>
      <c r="W904" s="19"/>
    </row>
    <row r="905" spans="19:23" ht="13.2" x14ac:dyDescent="0.25">
      <c r="S905" s="19"/>
      <c r="T905" s="19"/>
      <c r="V905" s="19"/>
      <c r="W905" s="19"/>
    </row>
    <row r="906" spans="19:23" ht="13.2" x14ac:dyDescent="0.25">
      <c r="S906" s="19"/>
      <c r="T906" s="19"/>
      <c r="V906" s="19"/>
      <c r="W906" s="19"/>
    </row>
    <row r="907" spans="19:23" ht="13.2" x14ac:dyDescent="0.25">
      <c r="S907" s="19"/>
      <c r="T907" s="19"/>
      <c r="V907" s="19"/>
      <c r="W907" s="19"/>
    </row>
    <row r="908" spans="19:23" ht="13.2" x14ac:dyDescent="0.25">
      <c r="S908" s="19"/>
      <c r="T908" s="19"/>
      <c r="V908" s="19"/>
      <c r="W908" s="19"/>
    </row>
    <row r="909" spans="19:23" ht="13.2" x14ac:dyDescent="0.25">
      <c r="S909" s="19"/>
      <c r="T909" s="19"/>
      <c r="V909" s="19"/>
      <c r="W909" s="19"/>
    </row>
    <row r="910" spans="19:23" ht="13.2" x14ac:dyDescent="0.25">
      <c r="S910" s="19"/>
      <c r="T910" s="19"/>
      <c r="V910" s="19"/>
      <c r="W910" s="19"/>
    </row>
    <row r="911" spans="19:23" ht="13.2" x14ac:dyDescent="0.25">
      <c r="S911" s="19"/>
      <c r="T911" s="19"/>
      <c r="V911" s="19"/>
      <c r="W911" s="19"/>
    </row>
    <row r="912" spans="19:23" ht="13.2" x14ac:dyDescent="0.25">
      <c r="S912" s="19"/>
      <c r="T912" s="19"/>
      <c r="V912" s="19"/>
      <c r="W912" s="19"/>
    </row>
    <row r="913" spans="19:23" ht="13.2" x14ac:dyDescent="0.25">
      <c r="S913" s="19"/>
      <c r="T913" s="19"/>
      <c r="V913" s="19"/>
      <c r="W913" s="19"/>
    </row>
    <row r="914" spans="19:23" ht="13.2" x14ac:dyDescent="0.25">
      <c r="S914" s="19"/>
      <c r="T914" s="19"/>
      <c r="V914" s="19"/>
      <c r="W914" s="19"/>
    </row>
    <row r="915" spans="19:23" ht="13.2" x14ac:dyDescent="0.25">
      <c r="S915" s="19"/>
      <c r="T915" s="19"/>
      <c r="V915" s="19"/>
      <c r="W915" s="19"/>
    </row>
    <row r="916" spans="19:23" ht="13.2" x14ac:dyDescent="0.25">
      <c r="S916" s="19"/>
      <c r="T916" s="19"/>
      <c r="V916" s="19"/>
      <c r="W916" s="19"/>
    </row>
    <row r="917" spans="19:23" ht="13.2" x14ac:dyDescent="0.25">
      <c r="S917" s="19"/>
      <c r="T917" s="19"/>
      <c r="V917" s="19"/>
      <c r="W917" s="19"/>
    </row>
    <row r="918" spans="19:23" ht="13.2" x14ac:dyDescent="0.25">
      <c r="S918" s="19"/>
      <c r="T918" s="19"/>
      <c r="V918" s="19"/>
      <c r="W918" s="19"/>
    </row>
    <row r="919" spans="19:23" ht="13.2" x14ac:dyDescent="0.25">
      <c r="S919" s="19"/>
      <c r="T919" s="19"/>
      <c r="V919" s="19"/>
      <c r="W919" s="19"/>
    </row>
    <row r="920" spans="19:23" ht="13.2" x14ac:dyDescent="0.25">
      <c r="S920" s="19"/>
      <c r="T920" s="19"/>
      <c r="V920" s="19"/>
      <c r="W920" s="19"/>
    </row>
    <row r="921" spans="19:23" ht="13.2" x14ac:dyDescent="0.25">
      <c r="S921" s="19"/>
      <c r="T921" s="19"/>
      <c r="V921" s="19"/>
      <c r="W921" s="19"/>
    </row>
    <row r="922" spans="19:23" ht="13.2" x14ac:dyDescent="0.25">
      <c r="S922" s="19"/>
      <c r="T922" s="19"/>
      <c r="V922" s="19"/>
      <c r="W922" s="19"/>
    </row>
    <row r="923" spans="19:23" ht="13.2" x14ac:dyDescent="0.25">
      <c r="S923" s="19"/>
      <c r="T923" s="19"/>
      <c r="V923" s="19"/>
      <c r="W923" s="19"/>
    </row>
    <row r="924" spans="19:23" ht="13.2" x14ac:dyDescent="0.25">
      <c r="S924" s="19"/>
      <c r="T924" s="19"/>
      <c r="V924" s="19"/>
      <c r="W924" s="19"/>
    </row>
    <row r="925" spans="19:23" ht="13.2" x14ac:dyDescent="0.25">
      <c r="S925" s="19"/>
      <c r="T925" s="19"/>
      <c r="V925" s="19"/>
      <c r="W925" s="19"/>
    </row>
    <row r="926" spans="19:23" ht="13.2" x14ac:dyDescent="0.25">
      <c r="S926" s="19"/>
      <c r="T926" s="19"/>
      <c r="V926" s="19"/>
      <c r="W926" s="19"/>
    </row>
    <row r="927" spans="19:23" ht="13.2" x14ac:dyDescent="0.25">
      <c r="S927" s="19"/>
      <c r="T927" s="19"/>
      <c r="V927" s="19"/>
      <c r="W927" s="19"/>
    </row>
    <row r="928" spans="19:23" ht="13.2" x14ac:dyDescent="0.25">
      <c r="S928" s="19"/>
      <c r="T928" s="19"/>
      <c r="V928" s="19"/>
      <c r="W928" s="19"/>
    </row>
    <row r="929" spans="19:23" ht="13.2" x14ac:dyDescent="0.25">
      <c r="S929" s="19"/>
      <c r="T929" s="19"/>
      <c r="V929" s="19"/>
      <c r="W929" s="19"/>
    </row>
    <row r="930" spans="19:23" ht="13.2" x14ac:dyDescent="0.25">
      <c r="S930" s="19"/>
      <c r="T930" s="19"/>
      <c r="V930" s="19"/>
      <c r="W930" s="19"/>
    </row>
    <row r="931" spans="19:23" ht="13.2" x14ac:dyDescent="0.25">
      <c r="S931" s="19"/>
      <c r="T931" s="19"/>
      <c r="V931" s="19"/>
      <c r="W931" s="19"/>
    </row>
    <row r="932" spans="19:23" ht="13.2" x14ac:dyDescent="0.25">
      <c r="S932" s="19"/>
      <c r="T932" s="19"/>
      <c r="V932" s="19"/>
      <c r="W932" s="19"/>
    </row>
    <row r="933" spans="19:23" ht="13.2" x14ac:dyDescent="0.25">
      <c r="S933" s="19"/>
      <c r="T933" s="19"/>
      <c r="V933" s="19"/>
      <c r="W933" s="19"/>
    </row>
    <row r="934" spans="19:23" ht="13.2" x14ac:dyDescent="0.25">
      <c r="S934" s="19"/>
      <c r="T934" s="19"/>
      <c r="V934" s="19"/>
      <c r="W934" s="19"/>
    </row>
    <row r="935" spans="19:23" ht="13.2" x14ac:dyDescent="0.25">
      <c r="S935" s="19"/>
      <c r="T935" s="19"/>
      <c r="V935" s="19"/>
      <c r="W935" s="19"/>
    </row>
    <row r="936" spans="19:23" ht="13.2" x14ac:dyDescent="0.25">
      <c r="S936" s="19"/>
      <c r="T936" s="19"/>
      <c r="V936" s="19"/>
      <c r="W936" s="19"/>
    </row>
    <row r="937" spans="19:23" ht="13.2" x14ac:dyDescent="0.25">
      <c r="S937" s="19"/>
      <c r="T937" s="19"/>
      <c r="V937" s="19"/>
      <c r="W937" s="19"/>
    </row>
    <row r="938" spans="19:23" ht="13.2" x14ac:dyDescent="0.25">
      <c r="S938" s="19"/>
      <c r="T938" s="19"/>
      <c r="V938" s="19"/>
      <c r="W938" s="19"/>
    </row>
    <row r="939" spans="19:23" ht="13.2" x14ac:dyDescent="0.25">
      <c r="S939" s="19"/>
      <c r="T939" s="19"/>
      <c r="V939" s="19"/>
      <c r="W939" s="19"/>
    </row>
    <row r="940" spans="19:23" ht="13.2" x14ac:dyDescent="0.25">
      <c r="S940" s="19"/>
      <c r="T940" s="19"/>
      <c r="V940" s="19"/>
      <c r="W940" s="19"/>
    </row>
    <row r="941" spans="19:23" ht="13.2" x14ac:dyDescent="0.25">
      <c r="S941" s="19"/>
      <c r="T941" s="19"/>
      <c r="V941" s="19"/>
      <c r="W941" s="19"/>
    </row>
    <row r="942" spans="19:23" ht="13.2" x14ac:dyDescent="0.25">
      <c r="S942" s="19"/>
      <c r="T942" s="19"/>
      <c r="V942" s="19"/>
      <c r="W942" s="19"/>
    </row>
    <row r="943" spans="19:23" ht="13.2" x14ac:dyDescent="0.25">
      <c r="S943" s="19"/>
      <c r="T943" s="19"/>
      <c r="V943" s="19"/>
      <c r="W943" s="19"/>
    </row>
    <row r="944" spans="19:23" ht="13.2" x14ac:dyDescent="0.25">
      <c r="S944" s="19"/>
      <c r="T944" s="19"/>
      <c r="V944" s="19"/>
      <c r="W944" s="19"/>
    </row>
    <row r="945" spans="19:23" ht="13.2" x14ac:dyDescent="0.25">
      <c r="S945" s="19"/>
      <c r="T945" s="19"/>
      <c r="V945" s="19"/>
      <c r="W945" s="19"/>
    </row>
    <row r="946" spans="19:23" ht="13.2" x14ac:dyDescent="0.25">
      <c r="S946" s="19"/>
      <c r="T946" s="19"/>
      <c r="V946" s="19"/>
      <c r="W946" s="19"/>
    </row>
    <row r="947" spans="19:23" ht="13.2" x14ac:dyDescent="0.25">
      <c r="S947" s="19"/>
      <c r="T947" s="19"/>
      <c r="V947" s="19"/>
      <c r="W947" s="19"/>
    </row>
    <row r="948" spans="19:23" ht="13.2" x14ac:dyDescent="0.25">
      <c r="S948" s="19"/>
      <c r="T948" s="19"/>
      <c r="V948" s="19"/>
      <c r="W948" s="19"/>
    </row>
    <row r="949" spans="19:23" ht="13.2" x14ac:dyDescent="0.25">
      <c r="S949" s="19"/>
      <c r="T949" s="19"/>
      <c r="V949" s="19"/>
      <c r="W949" s="19"/>
    </row>
    <row r="950" spans="19:23" ht="13.2" x14ac:dyDescent="0.25">
      <c r="S950" s="19"/>
      <c r="T950" s="19"/>
      <c r="V950" s="19"/>
      <c r="W950" s="19"/>
    </row>
    <row r="951" spans="19:23" ht="13.2" x14ac:dyDescent="0.25">
      <c r="S951" s="19"/>
      <c r="T951" s="19"/>
      <c r="V951" s="19"/>
      <c r="W951" s="19"/>
    </row>
    <row r="952" spans="19:23" ht="13.2" x14ac:dyDescent="0.25">
      <c r="S952" s="19"/>
      <c r="T952" s="19"/>
      <c r="V952" s="19"/>
      <c r="W952" s="19"/>
    </row>
    <row r="953" spans="19:23" ht="13.2" x14ac:dyDescent="0.25">
      <c r="S953" s="19"/>
      <c r="T953" s="19"/>
      <c r="V953" s="19"/>
      <c r="W953" s="19"/>
    </row>
    <row r="954" spans="19:23" ht="13.2" x14ac:dyDescent="0.25">
      <c r="S954" s="19"/>
      <c r="T954" s="19"/>
      <c r="V954" s="19"/>
      <c r="W954" s="19"/>
    </row>
    <row r="955" spans="19:23" ht="13.2" x14ac:dyDescent="0.25">
      <c r="S955" s="19"/>
      <c r="T955" s="19"/>
      <c r="V955" s="19"/>
      <c r="W955" s="19"/>
    </row>
    <row r="956" spans="19:23" ht="13.2" x14ac:dyDescent="0.25">
      <c r="S956" s="19"/>
      <c r="T956" s="19"/>
      <c r="V956" s="19"/>
      <c r="W956" s="19"/>
    </row>
    <row r="957" spans="19:23" ht="13.2" x14ac:dyDescent="0.25">
      <c r="S957" s="19"/>
      <c r="T957" s="19"/>
      <c r="V957" s="19"/>
      <c r="W957" s="19"/>
    </row>
    <row r="958" spans="19:23" ht="13.2" x14ac:dyDescent="0.25">
      <c r="S958" s="19"/>
      <c r="T958" s="19"/>
      <c r="V958" s="19"/>
      <c r="W958" s="19"/>
    </row>
    <row r="959" spans="19:23" ht="13.2" x14ac:dyDescent="0.25">
      <c r="S959" s="19"/>
      <c r="T959" s="19"/>
      <c r="V959" s="19"/>
      <c r="W959" s="19"/>
    </row>
    <row r="960" spans="19:23" ht="13.2" x14ac:dyDescent="0.25">
      <c r="S960" s="19"/>
      <c r="T960" s="19"/>
      <c r="V960" s="19"/>
      <c r="W960" s="19"/>
    </row>
    <row r="961" spans="19:23" ht="13.2" x14ac:dyDescent="0.25">
      <c r="S961" s="19"/>
      <c r="T961" s="19"/>
      <c r="V961" s="19"/>
      <c r="W961" s="19"/>
    </row>
    <row r="962" spans="19:23" ht="13.2" x14ac:dyDescent="0.25">
      <c r="S962" s="19"/>
      <c r="T962" s="19"/>
      <c r="V962" s="19"/>
      <c r="W962" s="19"/>
    </row>
    <row r="963" spans="19:23" ht="13.2" x14ac:dyDescent="0.25">
      <c r="S963" s="19"/>
      <c r="T963" s="19"/>
      <c r="V963" s="19"/>
      <c r="W963" s="19"/>
    </row>
    <row r="964" spans="19:23" ht="13.2" x14ac:dyDescent="0.25">
      <c r="S964" s="19"/>
      <c r="T964" s="19"/>
      <c r="V964" s="19"/>
      <c r="W964" s="19"/>
    </row>
    <row r="965" spans="19:23" ht="13.2" x14ac:dyDescent="0.25">
      <c r="S965" s="19"/>
      <c r="T965" s="19"/>
      <c r="V965" s="19"/>
      <c r="W965" s="19"/>
    </row>
    <row r="966" spans="19:23" ht="13.2" x14ac:dyDescent="0.25">
      <c r="S966" s="19"/>
      <c r="T966" s="19"/>
      <c r="V966" s="19"/>
      <c r="W966" s="19"/>
    </row>
    <row r="967" spans="19:23" ht="13.2" x14ac:dyDescent="0.25">
      <c r="S967" s="19"/>
      <c r="T967" s="19"/>
      <c r="V967" s="19"/>
      <c r="W967" s="19"/>
    </row>
    <row r="968" spans="19:23" ht="13.2" x14ac:dyDescent="0.25">
      <c r="S968" s="19"/>
      <c r="T968" s="19"/>
      <c r="V968" s="19"/>
      <c r="W968" s="19"/>
    </row>
    <row r="969" spans="19:23" ht="13.2" x14ac:dyDescent="0.25">
      <c r="S969" s="19"/>
      <c r="T969" s="19"/>
      <c r="V969" s="19"/>
      <c r="W969" s="19"/>
    </row>
    <row r="970" spans="19:23" ht="13.2" x14ac:dyDescent="0.25">
      <c r="S970" s="19"/>
      <c r="T970" s="19"/>
      <c r="V970" s="19"/>
      <c r="W970" s="19"/>
    </row>
    <row r="971" spans="19:23" ht="13.2" x14ac:dyDescent="0.25">
      <c r="S971" s="19"/>
      <c r="T971" s="19"/>
      <c r="V971" s="19"/>
      <c r="W971" s="19"/>
    </row>
    <row r="972" spans="19:23" ht="13.2" x14ac:dyDescent="0.25">
      <c r="S972" s="19"/>
      <c r="T972" s="19"/>
      <c r="V972" s="19"/>
      <c r="W972" s="19"/>
    </row>
    <row r="973" spans="19:23" ht="13.2" x14ac:dyDescent="0.25">
      <c r="S973" s="19"/>
      <c r="T973" s="19"/>
      <c r="V973" s="19"/>
      <c r="W973" s="19"/>
    </row>
    <row r="974" spans="19:23" ht="13.2" x14ac:dyDescent="0.25">
      <c r="S974" s="19"/>
      <c r="T974" s="19"/>
      <c r="V974" s="19"/>
      <c r="W974" s="19"/>
    </row>
    <row r="975" spans="19:23" ht="13.2" x14ac:dyDescent="0.25">
      <c r="S975" s="19"/>
      <c r="T975" s="19"/>
      <c r="V975" s="19"/>
      <c r="W975" s="19"/>
    </row>
    <row r="976" spans="19:23" ht="13.2" x14ac:dyDescent="0.25">
      <c r="S976" s="19"/>
      <c r="T976" s="19"/>
      <c r="V976" s="19"/>
      <c r="W976" s="19"/>
    </row>
    <row r="977" spans="19:23" ht="13.2" x14ac:dyDescent="0.25">
      <c r="S977" s="19"/>
      <c r="T977" s="19"/>
      <c r="V977" s="19"/>
      <c r="W977" s="19"/>
    </row>
  </sheetData>
  <mergeCells count="2">
    <mergeCell ref="A19:F19"/>
    <mergeCell ref="A20:F20"/>
  </mergeCells>
  <phoneticPr fontId="14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6B7EC-E732-410A-8840-B60442D3996F}">
  <dimension ref="A2:G2"/>
  <sheetViews>
    <sheetView zoomScaleNormal="100" workbookViewId="0">
      <selection activeCell="F8" sqref="F8"/>
    </sheetView>
  </sheetViews>
  <sheetFormatPr defaultRowHeight="13.2" x14ac:dyDescent="0.25"/>
  <sheetData>
    <row r="2" spans="1:7" x14ac:dyDescent="0.25">
      <c r="A2" s="90" t="s">
        <v>113</v>
      </c>
      <c r="G2" s="90" t="s">
        <v>95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943A1-8DE6-4557-AA2B-4068357F77A3}">
  <dimension ref="A1:E7"/>
  <sheetViews>
    <sheetView workbookViewId="0">
      <selection activeCell="E5" sqref="E5"/>
    </sheetView>
  </sheetViews>
  <sheetFormatPr defaultRowHeight="13.2" x14ac:dyDescent="0.25"/>
  <cols>
    <col min="1" max="1" width="12.6640625" bestFit="1" customWidth="1"/>
    <col min="2" max="2" width="24.5546875" bestFit="1" customWidth="1"/>
    <col min="3" max="3" width="12.88671875" bestFit="1" customWidth="1"/>
    <col min="4" max="4" width="20.44140625" bestFit="1" customWidth="1"/>
    <col min="5" max="5" width="8.5546875" bestFit="1" customWidth="1"/>
    <col min="6" max="6" width="9" bestFit="1" customWidth="1"/>
    <col min="7" max="7" width="29.6640625" bestFit="1" customWidth="1"/>
    <col min="8" max="8" width="18" bestFit="1" customWidth="1"/>
    <col min="9" max="9" width="25.5546875" bestFit="1" customWidth="1"/>
    <col min="10" max="10" width="12.88671875" bestFit="1" customWidth="1"/>
    <col min="11" max="11" width="24.5546875" bestFit="1" customWidth="1"/>
    <col min="12" max="12" width="12.88671875" bestFit="1" customWidth="1"/>
    <col min="13" max="13" width="24.5546875" bestFit="1" customWidth="1"/>
    <col min="14" max="14" width="12.88671875" bestFit="1" customWidth="1"/>
    <col min="15" max="15" width="24.5546875" bestFit="1" customWidth="1"/>
    <col min="16" max="16" width="12.88671875" bestFit="1" customWidth="1"/>
    <col min="17" max="17" width="24.5546875" bestFit="1" customWidth="1"/>
    <col min="18" max="18" width="12.88671875" bestFit="1" customWidth="1"/>
    <col min="19" max="19" width="24.5546875" bestFit="1" customWidth="1"/>
    <col min="20" max="20" width="12.88671875" bestFit="1" customWidth="1"/>
    <col min="21" max="21" width="24.5546875" bestFit="1" customWidth="1"/>
    <col min="22" max="22" width="12.88671875" bestFit="1" customWidth="1"/>
    <col min="23" max="23" width="24.5546875" bestFit="1" customWidth="1"/>
    <col min="24" max="24" width="12.88671875" bestFit="1" customWidth="1"/>
    <col min="25" max="25" width="24.5546875" bestFit="1" customWidth="1"/>
    <col min="26" max="26" width="12.88671875" bestFit="1" customWidth="1"/>
    <col min="27" max="27" width="29.6640625" bestFit="1" customWidth="1"/>
    <col min="28" max="28" width="18" bestFit="1" customWidth="1"/>
    <col min="30" max="30" width="11.44140625" bestFit="1" customWidth="1"/>
    <col min="31" max="31" width="9" bestFit="1" customWidth="1"/>
    <col min="33" max="33" width="11.44140625" bestFit="1" customWidth="1"/>
    <col min="34" max="34" width="9" bestFit="1" customWidth="1"/>
    <col min="36" max="36" width="11.44140625" bestFit="1" customWidth="1"/>
    <col min="37" max="37" width="8" bestFit="1" customWidth="1"/>
    <col min="39" max="39" width="11.44140625" bestFit="1" customWidth="1"/>
    <col min="40" max="40" width="11.33203125" bestFit="1" customWidth="1"/>
  </cols>
  <sheetData>
    <row r="1" spans="1:5" x14ac:dyDescent="0.25">
      <c r="A1" s="83" t="s">
        <v>46</v>
      </c>
      <c r="B1" t="s">
        <v>110</v>
      </c>
      <c r="C1" t="s">
        <v>111</v>
      </c>
      <c r="D1" t="s">
        <v>112</v>
      </c>
      <c r="E1" s="87" t="s">
        <v>32</v>
      </c>
    </row>
    <row r="2" spans="1:5" x14ac:dyDescent="0.25">
      <c r="A2" s="84">
        <v>1</v>
      </c>
      <c r="B2">
        <v>520286</v>
      </c>
      <c r="C2">
        <v>3317</v>
      </c>
      <c r="D2">
        <v>130174.52000000002</v>
      </c>
      <c r="E2" s="80"/>
    </row>
    <row r="3" spans="1:5" x14ac:dyDescent="0.25">
      <c r="A3" s="85" t="s">
        <v>92</v>
      </c>
      <c r="B3">
        <v>196395</v>
      </c>
      <c r="C3">
        <v>1464</v>
      </c>
      <c r="D3">
        <v>58918.500000000007</v>
      </c>
      <c r="E3" s="80">
        <f>GETPIVOTDATA("Sum of Clicks",$A$1,"Week",1,"Media Name","Inshorts")/GETPIVOTDATA("Sum of Actual Impressions",$A$1,"Week",1,"Media Name","Inshorts")</f>
        <v>7.4543649278240283E-3</v>
      </c>
    </row>
    <row r="4" spans="1:5" x14ac:dyDescent="0.25">
      <c r="A4" s="86" t="s">
        <v>2</v>
      </c>
      <c r="B4">
        <v>196395</v>
      </c>
      <c r="C4">
        <v>1464</v>
      </c>
      <c r="D4">
        <v>58918.500000000007</v>
      </c>
      <c r="E4" s="80">
        <f t="shared" ref="E4" si="0">GETPIVOTDATA("Sum of Clicks",$A$1,"Week",1,"Media Name","Inshorts")/GETPIVOTDATA("Sum of Actual Impressions",$A$1,"Week",1,"Media Name","Inshorts")</f>
        <v>7.4543649278240283E-3</v>
      </c>
    </row>
    <row r="5" spans="1:5" x14ac:dyDescent="0.25">
      <c r="A5" s="85" t="s">
        <v>95</v>
      </c>
      <c r="B5">
        <v>323891</v>
      </c>
      <c r="C5">
        <v>1853</v>
      </c>
      <c r="D5">
        <v>71256.02</v>
      </c>
      <c r="E5" s="80">
        <f>GETPIVOTDATA("Sum of Clicks",$A$1,"Week",1,"Media Name","Sony Liv")/GETPIVOTDATA("Sum of Actual Impressions",$A$1,"Week",1,"Media Name","Sony Liv")</f>
        <v>5.7210604802232848E-3</v>
      </c>
    </row>
    <row r="6" spans="1:5" x14ac:dyDescent="0.25">
      <c r="A6" s="86" t="s">
        <v>2</v>
      </c>
      <c r="B6">
        <v>323891</v>
      </c>
      <c r="C6">
        <v>1853</v>
      </c>
      <c r="D6">
        <v>71256.02</v>
      </c>
      <c r="E6" s="80">
        <f>GETPIVOTDATA("Sum of Clicks",$A$1,"Week",1,"Media Name","Sony Liv")/GETPIVOTDATA("Sum of Actual Impressions",$A$1,"Week",1,"Media Name","Sony Liv")</f>
        <v>5.7210604802232848E-3</v>
      </c>
    </row>
    <row r="7" spans="1:5" x14ac:dyDescent="0.25">
      <c r="A7" s="84" t="s">
        <v>76</v>
      </c>
      <c r="B7">
        <v>520286</v>
      </c>
      <c r="C7">
        <v>3317</v>
      </c>
      <c r="D7">
        <v>130174.52000000002</v>
      </c>
      <c r="E7" s="80"/>
    </row>
  </sheetData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G14"/>
  <sheetViews>
    <sheetView workbookViewId="0">
      <selection activeCell="B28" sqref="B28"/>
    </sheetView>
  </sheetViews>
  <sheetFormatPr defaultColWidth="12.6640625" defaultRowHeight="15.75" customHeight="1" x14ac:dyDescent="0.25"/>
  <cols>
    <col min="3" max="3" width="21.21875" customWidth="1"/>
    <col min="4" max="4" width="51.33203125" bestFit="1" customWidth="1"/>
    <col min="5" max="5" width="62.5546875" bestFit="1" customWidth="1"/>
    <col min="6" max="6" width="11.21875" bestFit="1" customWidth="1"/>
  </cols>
  <sheetData>
    <row r="1" spans="1:7" ht="13.2" x14ac:dyDescent="0.25">
      <c r="A1" s="20" t="s">
        <v>45</v>
      </c>
      <c r="B1" s="21" t="s">
        <v>9</v>
      </c>
      <c r="C1" s="21" t="s">
        <v>77</v>
      </c>
      <c r="D1" s="21" t="s">
        <v>78</v>
      </c>
      <c r="E1" s="21" t="s">
        <v>79</v>
      </c>
      <c r="F1" s="21" t="s">
        <v>80</v>
      </c>
      <c r="G1" s="21" t="s">
        <v>81</v>
      </c>
    </row>
    <row r="2" spans="1:7" ht="13.2" x14ac:dyDescent="0.25">
      <c r="A2" s="37" t="s">
        <v>2</v>
      </c>
      <c r="B2" s="18" t="s">
        <v>2</v>
      </c>
      <c r="C2" s="22" t="s">
        <v>33</v>
      </c>
      <c r="D2" s="22" t="s">
        <v>82</v>
      </c>
      <c r="E2" s="22" t="s">
        <v>83</v>
      </c>
      <c r="F2" s="22" t="s">
        <v>84</v>
      </c>
      <c r="G2" s="18"/>
    </row>
    <row r="3" spans="1:7" ht="13.2" x14ac:dyDescent="0.25">
      <c r="A3" s="37" t="s">
        <v>2</v>
      </c>
      <c r="B3" s="18" t="s">
        <v>2</v>
      </c>
      <c r="C3" s="22" t="s">
        <v>33</v>
      </c>
      <c r="D3" s="11"/>
      <c r="E3" s="22" t="s">
        <v>85</v>
      </c>
      <c r="F3" s="22" t="s">
        <v>86</v>
      </c>
      <c r="G3" s="18"/>
    </row>
    <row r="4" spans="1:7" ht="13.2" x14ac:dyDescent="0.25">
      <c r="A4" s="37" t="s">
        <v>2</v>
      </c>
      <c r="B4" s="18" t="s">
        <v>2</v>
      </c>
      <c r="C4" s="22" t="s">
        <v>33</v>
      </c>
      <c r="D4" s="11"/>
      <c r="E4" s="22" t="s">
        <v>87</v>
      </c>
      <c r="F4" s="22" t="s">
        <v>86</v>
      </c>
      <c r="G4" s="18"/>
    </row>
    <row r="5" spans="1:7" ht="13.2" x14ac:dyDescent="0.25">
      <c r="A5" s="37" t="s">
        <v>2</v>
      </c>
      <c r="B5" s="18" t="s">
        <v>2</v>
      </c>
      <c r="C5" s="22" t="s">
        <v>33</v>
      </c>
      <c r="D5" s="22" t="s">
        <v>82</v>
      </c>
      <c r="E5" s="22" t="s">
        <v>83</v>
      </c>
      <c r="F5" s="22" t="s">
        <v>84</v>
      </c>
      <c r="G5" s="18"/>
    </row>
    <row r="6" spans="1:7" ht="13.2" x14ac:dyDescent="0.25">
      <c r="A6" s="77"/>
      <c r="B6" s="9"/>
      <c r="C6" s="82"/>
      <c r="D6" s="82"/>
      <c r="E6" s="82"/>
      <c r="F6" s="82"/>
      <c r="G6" s="9"/>
    </row>
    <row r="7" spans="1:7" ht="13.2" x14ac:dyDescent="0.25">
      <c r="A7" s="77"/>
      <c r="B7" s="9"/>
      <c r="C7" s="82"/>
      <c r="D7" s="82"/>
      <c r="E7" s="82"/>
      <c r="F7" s="82"/>
      <c r="G7" s="9"/>
    </row>
    <row r="8" spans="1:7" ht="13.2" x14ac:dyDescent="0.25">
      <c r="A8" s="77"/>
      <c r="B8" s="9"/>
      <c r="C8" s="82"/>
      <c r="D8" s="82"/>
      <c r="E8" s="82"/>
      <c r="F8" s="82"/>
      <c r="G8" s="9"/>
    </row>
    <row r="9" spans="1:7" ht="13.2" x14ac:dyDescent="0.25">
      <c r="A9" s="77"/>
      <c r="B9" s="9"/>
      <c r="C9" s="82"/>
      <c r="D9" s="82"/>
      <c r="E9" s="82"/>
      <c r="F9" s="82"/>
      <c r="G9" s="9"/>
    </row>
    <row r="10" spans="1:7" ht="13.2" x14ac:dyDescent="0.25">
      <c r="A10" s="77"/>
      <c r="B10" s="9"/>
      <c r="C10" s="82"/>
      <c r="D10" s="82"/>
      <c r="E10" s="82"/>
      <c r="F10" s="82"/>
      <c r="G10" s="9"/>
    </row>
    <row r="13" spans="1:7" ht="15.75" customHeight="1" x14ac:dyDescent="0.25">
      <c r="A13" s="96" t="s">
        <v>109</v>
      </c>
      <c r="B13" s="96"/>
      <c r="C13" s="96"/>
      <c r="D13" s="96"/>
      <c r="E13" s="96"/>
    </row>
    <row r="14" spans="1:7" ht="15.75" customHeight="1" x14ac:dyDescent="0.25">
      <c r="A14" s="96"/>
      <c r="B14" s="96"/>
      <c r="C14" s="96"/>
      <c r="D14" s="96"/>
      <c r="E14" s="96"/>
    </row>
  </sheetData>
  <mergeCells count="1">
    <mergeCell ref="A13:E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Validation</vt:lpstr>
      <vt:lpstr>Sample Plan</vt:lpstr>
      <vt:lpstr>Daily Report</vt:lpstr>
      <vt:lpstr>Screenshots</vt:lpstr>
      <vt:lpstr>Pivot Table</vt:lpstr>
      <vt:lpstr>Optimization sheet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</dc:creator>
  <cp:lastModifiedBy>TMA</cp:lastModifiedBy>
  <dcterms:created xsi:type="dcterms:W3CDTF">2023-02-09T13:13:17Z</dcterms:created>
  <dcterms:modified xsi:type="dcterms:W3CDTF">2023-02-13T09:08:07Z</dcterms:modified>
</cp:coreProperties>
</file>